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klj.sharepoint.com/sites/KLJ/Werkgroep spel VlaamsBrabant/"/>
    </mc:Choice>
  </mc:AlternateContent>
  <xr:revisionPtr revIDLastSave="398" documentId="8_{B2AA9819-122C-4927-9743-D2CF7EC5B6A5}" xr6:coauthVersionLast="47" xr6:coauthVersionMax="47" xr10:uidLastSave="{FFF38448-00C7-406F-ADEC-1712030DF5CA}"/>
  <bookViews>
    <workbookView xWindow="-108" yWindow="-108" windowWidth="23256" windowHeight="12456" firstSheet="10" activeTab="2" xr2:uid="{E8A3B722-238B-4464-8533-73FD86FB46DD}"/>
  </bookViews>
  <sheets>
    <sheet name="Info" sheetId="2" r:id="rId1"/>
    <sheet name="Bank" sheetId="12" r:id="rId2"/>
    <sheet name="Team 1" sheetId="1" r:id="rId3"/>
    <sheet name="Team 2" sheetId="3" r:id="rId4"/>
    <sheet name="Team 3" sheetId="4" r:id="rId5"/>
    <sheet name="Team 4" sheetId="5" r:id="rId6"/>
    <sheet name="Team 5" sheetId="6" r:id="rId7"/>
    <sheet name="Team 6" sheetId="7" r:id="rId8"/>
    <sheet name="Team 7" sheetId="8" r:id="rId9"/>
    <sheet name="Team 8" sheetId="9" r:id="rId10"/>
    <sheet name="Team 9" sheetId="10" r:id="rId11"/>
    <sheet name="Team 10" sheetId="11"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 i="11" l="1"/>
  <c r="P11" i="9"/>
  <c r="D4" i="12"/>
  <c r="C4" i="12"/>
  <c r="E4" i="12"/>
  <c r="P11" i="4" s="1"/>
  <c r="F4" i="12"/>
  <c r="G4" i="12"/>
  <c r="P11" i="6" s="1"/>
  <c r="H4" i="12"/>
  <c r="P11" i="7" s="1"/>
  <c r="I4" i="12"/>
  <c r="P11" i="8" s="1"/>
  <c r="J4" i="12"/>
  <c r="K4" i="12"/>
  <c r="L4" i="12"/>
  <c r="B29" i="11"/>
  <c r="M27" i="11"/>
  <c r="M25" i="11"/>
  <c r="M22" i="11"/>
  <c r="M20" i="11"/>
  <c r="P6" i="11" s="1"/>
  <c r="P8" i="11" s="1"/>
  <c r="M17" i="11"/>
  <c r="M16" i="11"/>
  <c r="M15" i="11"/>
  <c r="M7" i="11"/>
  <c r="P5" i="11"/>
  <c r="B29" i="10"/>
  <c r="M27" i="10"/>
  <c r="M25" i="10"/>
  <c r="M22" i="10"/>
  <c r="M20" i="10"/>
  <c r="M17" i="10"/>
  <c r="M16" i="10"/>
  <c r="M15" i="10"/>
  <c r="M7" i="10"/>
  <c r="P11" i="10" s="1"/>
  <c r="P5" i="10"/>
  <c r="B29" i="9"/>
  <c r="M27" i="9"/>
  <c r="M25" i="9"/>
  <c r="M22" i="9"/>
  <c r="M20" i="9"/>
  <c r="P6" i="9" s="1"/>
  <c r="P8" i="9" s="1"/>
  <c r="M17" i="9"/>
  <c r="M16" i="9"/>
  <c r="M15" i="9"/>
  <c r="M7" i="9"/>
  <c r="P5" i="9"/>
  <c r="B29" i="8"/>
  <c r="M27" i="8"/>
  <c r="M25" i="8"/>
  <c r="M22" i="8"/>
  <c r="M20" i="8"/>
  <c r="P6" i="8" s="1"/>
  <c r="P8" i="8" s="1"/>
  <c r="M17" i="8"/>
  <c r="M16" i="8"/>
  <c r="M15" i="8"/>
  <c r="M7" i="8"/>
  <c r="P5" i="8"/>
  <c r="B29" i="7"/>
  <c r="M27" i="7"/>
  <c r="M25" i="7"/>
  <c r="M22" i="7"/>
  <c r="M20" i="7"/>
  <c r="P6" i="7" s="1"/>
  <c r="P8" i="7" s="1"/>
  <c r="M17" i="7"/>
  <c r="M16" i="7"/>
  <c r="M15" i="7"/>
  <c r="M7" i="7"/>
  <c r="P5" i="7" s="1"/>
  <c r="B29" i="6"/>
  <c r="M27" i="6"/>
  <c r="M25" i="6"/>
  <c r="M22" i="6"/>
  <c r="M20" i="6"/>
  <c r="P6" i="6" s="1"/>
  <c r="P8" i="6" s="1"/>
  <c r="M17" i="6"/>
  <c r="M16" i="6"/>
  <c r="M15" i="6"/>
  <c r="M7" i="6"/>
  <c r="P5" i="6"/>
  <c r="B29" i="5"/>
  <c r="M27" i="5"/>
  <c r="P5" i="5" s="1"/>
  <c r="M25" i="5"/>
  <c r="M22" i="5"/>
  <c r="M20" i="5"/>
  <c r="M17" i="5"/>
  <c r="M16" i="5"/>
  <c r="M15" i="5"/>
  <c r="M7" i="5"/>
  <c r="B29" i="4"/>
  <c r="M27" i="4"/>
  <c r="M25" i="4"/>
  <c r="M22" i="4"/>
  <c r="M20" i="4"/>
  <c r="P6" i="4" s="1"/>
  <c r="P8" i="4" s="1"/>
  <c r="M17" i="4"/>
  <c r="M16" i="4"/>
  <c r="M15" i="4"/>
  <c r="M7" i="4"/>
  <c r="P5" i="4"/>
  <c r="B29" i="3"/>
  <c r="M27" i="3"/>
  <c r="M25" i="3"/>
  <c r="M22" i="3"/>
  <c r="M20" i="3"/>
  <c r="M17" i="3"/>
  <c r="M16" i="3"/>
  <c r="M15" i="3"/>
  <c r="M7" i="3"/>
  <c r="M20" i="1"/>
  <c r="B29" i="1"/>
  <c r="M27" i="1"/>
  <c r="M22" i="1"/>
  <c r="M25" i="1"/>
  <c r="M16" i="1"/>
  <c r="M17" i="1"/>
  <c r="M15" i="1"/>
  <c r="M7" i="1"/>
  <c r="P6" i="10" l="1"/>
  <c r="P8" i="10"/>
  <c r="P11" i="1"/>
  <c r="P11" i="3"/>
  <c r="P6" i="3"/>
  <c r="P6" i="5"/>
  <c r="P8" i="5" s="1"/>
  <c r="P11" i="5"/>
  <c r="P5" i="3"/>
  <c r="P5" i="1"/>
  <c r="P6" i="1"/>
  <c r="P8" i="3" l="1"/>
  <c r="P8" i="1"/>
</calcChain>
</file>

<file path=xl/sharedStrings.xml><?xml version="1.0" encoding="utf-8"?>
<sst xmlns="http://schemas.openxmlformats.org/spreadsheetml/2006/main" count="816" uniqueCount="111">
  <si>
    <t>Welkom bij "Winkel der Gewesten"</t>
  </si>
  <si>
    <t>In deze handige excel kan je de volledige puntenstand bijhouden</t>
  </si>
  <si>
    <t>Per team heb je een apart tablad waarin je de score kan bijhouden.</t>
  </si>
  <si>
    <r>
      <t xml:space="preserve">Bij het thema </t>
    </r>
    <r>
      <rPr>
        <b/>
        <sz val="11"/>
        <color theme="1"/>
        <rFont val="Aptos Narrow"/>
        <family val="2"/>
        <scheme val="minor"/>
      </rPr>
      <t>Immokantoor</t>
    </r>
    <r>
      <rPr>
        <sz val="11"/>
        <color theme="1"/>
        <rFont val="Aptos Narrow"/>
        <family val="2"/>
        <scheme val="minor"/>
      </rPr>
      <t xml:space="preserve"> duid je het vakje aan van de winkel die het team gekocht heeft.</t>
    </r>
  </si>
  <si>
    <t>De investeringskost is het bedrag dat ze bij aankoop aan de bank betalen, deze heeft ook invloed op hun eindscore</t>
  </si>
  <si>
    <t>De maandlast is wat ze iedere maand aan de bank betalen voor extra kosten</t>
  </si>
  <si>
    <t>Het aantal rayons is het maximale aantal rayons (verstogen horen hier niet bij) dat ze in de winkel kunnen plaatsen, dit aantal bepaalt ook het minimale aantal personeelsleden dat ze moeten aannemen.</t>
  </si>
  <si>
    <r>
      <t xml:space="preserve">Bij het thema </t>
    </r>
    <r>
      <rPr>
        <b/>
        <sz val="11"/>
        <color theme="1"/>
        <rFont val="Aptos Narrow"/>
        <family val="2"/>
        <scheme val="minor"/>
      </rPr>
      <t>Rayons</t>
    </r>
    <r>
      <rPr>
        <sz val="11"/>
        <color theme="1"/>
        <rFont val="Aptos Narrow"/>
        <family val="2"/>
        <scheme val="minor"/>
      </rPr>
      <t xml:space="preserve"> zijn er 3 vakjes per soort rayon</t>
    </r>
  </si>
  <si>
    <t>Afhankelijk van hoe goed ze de opdracht hebben uitgevoerd is hun rayon basic, gemiddeld of excellent (denk aan meer merken enzo), je mag slechts 1 vakje per rayon aanduiden!</t>
  </si>
  <si>
    <r>
      <t xml:space="preserve">Bij de </t>
    </r>
    <r>
      <rPr>
        <b/>
        <sz val="11"/>
        <color theme="1"/>
        <rFont val="Aptos Narrow"/>
        <family val="2"/>
        <scheme val="minor"/>
      </rPr>
      <t>Verstogen</t>
    </r>
    <r>
      <rPr>
        <sz val="11"/>
        <color theme="1"/>
        <rFont val="Aptos Narrow"/>
        <family val="2"/>
        <scheme val="minor"/>
      </rPr>
      <t xml:space="preserve"> duid je via het drop-down menu de juiste waarde aan (als je op het vakje klikt, zie je het pijltje)</t>
    </r>
  </si>
  <si>
    <r>
      <t xml:space="preserve">Bij </t>
    </r>
    <r>
      <rPr>
        <b/>
        <sz val="11"/>
        <color theme="1"/>
        <rFont val="Aptos Narrow"/>
        <family val="2"/>
        <scheme val="minor"/>
      </rPr>
      <t>Hygiëne</t>
    </r>
    <r>
      <rPr>
        <sz val="11"/>
        <color theme="1"/>
        <rFont val="Aptos Narrow"/>
        <family val="2"/>
        <scheme val="minor"/>
      </rPr>
      <t xml:space="preserve"> duid je per juist antwoord op de quiz een vakje aan</t>
    </r>
  </si>
  <si>
    <t>Hoe meer juiste antwoorden ze hebben, hoe groter het getal waarmee hun score wordt vermenigvuldigt</t>
  </si>
  <si>
    <r>
      <t xml:space="preserve">Bij </t>
    </r>
    <r>
      <rPr>
        <b/>
        <sz val="11"/>
        <color theme="1"/>
        <rFont val="Aptos Narrow"/>
        <family val="2"/>
        <scheme val="minor"/>
      </rPr>
      <t>Inrichting</t>
    </r>
    <r>
      <rPr>
        <sz val="11"/>
        <color theme="1"/>
        <rFont val="Aptos Narrow"/>
        <family val="2"/>
        <scheme val="minor"/>
      </rPr>
      <t xml:space="preserve"> heb je opnieuw een drop-down menu waar je een waarde in kan aanduiden</t>
    </r>
  </si>
  <si>
    <r>
      <t xml:space="preserve">Bij </t>
    </r>
    <r>
      <rPr>
        <b/>
        <sz val="11"/>
        <color theme="1"/>
        <rFont val="Aptos Narrow"/>
        <family val="2"/>
        <scheme val="minor"/>
      </rPr>
      <t>Personeel</t>
    </r>
    <r>
      <rPr>
        <sz val="11"/>
        <color theme="1"/>
        <rFont val="Aptos Narrow"/>
        <family val="2"/>
        <scheme val="minor"/>
      </rPr>
      <t xml:space="preserve"> zie je eerst al de minimum hoeveelheid personeel dat ze moeten aannemen in hun winkel (1 manager + 1 personeelslid per 2 rayons)</t>
    </r>
  </si>
  <si>
    <t>Je kan de vakjes aanduiden van de personeelsleden die ze willen aannemen, hun loon wordt automatisch bij de maandlast opgeteld en telt mee bij de eindscore</t>
  </si>
  <si>
    <r>
      <t xml:space="preserve">De </t>
    </r>
    <r>
      <rPr>
        <b/>
        <sz val="11"/>
        <color theme="1"/>
        <rFont val="Aptos Narrow"/>
        <family val="2"/>
        <scheme val="minor"/>
      </rPr>
      <t>Totale winst</t>
    </r>
    <r>
      <rPr>
        <sz val="11"/>
        <color theme="1"/>
        <rFont val="Aptos Narrow"/>
        <family val="2"/>
        <scheme val="minor"/>
      </rPr>
      <t xml:space="preserve"> is het bedrag dat ze op het einde van de maand krijgen (of moeten betalen) van de bank</t>
    </r>
  </si>
  <si>
    <r>
      <t xml:space="preserve">Er is ook het tablad </t>
    </r>
    <r>
      <rPr>
        <b/>
        <sz val="11"/>
        <color theme="1"/>
        <rFont val="Aptos Narrow"/>
        <family val="2"/>
        <scheme val="minor"/>
      </rPr>
      <t>Bank</t>
    </r>
    <r>
      <rPr>
        <sz val="11"/>
        <color theme="1"/>
        <rFont val="Aptos Narrow"/>
        <family val="2"/>
        <scheme val="minor"/>
      </rPr>
      <t xml:space="preserve"> </t>
    </r>
  </si>
  <si>
    <t>Hierin kan je per team bijhouden hoeveel geld ze hebben</t>
  </si>
  <si>
    <t>Je begint bij het startbudget dat ze krijgen om het spel mee te beginnen.</t>
  </si>
  <si>
    <t>Als ze een winkel kopen in het immokantoor en hun winst of verlies op het einde van de maand worden telkens hier genoteerd.</t>
  </si>
  <si>
    <t>Als ze moeten betalen aan de bank schrijf je er een min (-) voor</t>
  </si>
  <si>
    <t>De totale som die ze op het einde van het spel op hun rekening hebben staan, wordt bij hun eindscore opgeteld</t>
  </si>
  <si>
    <r>
      <t xml:space="preserve">Op het </t>
    </r>
    <r>
      <rPr>
        <b/>
        <sz val="11"/>
        <color theme="1"/>
        <rFont val="Aptos Narrow"/>
        <family val="2"/>
        <scheme val="minor"/>
      </rPr>
      <t>Einde van het spel</t>
    </r>
    <r>
      <rPr>
        <sz val="11"/>
        <color theme="1"/>
        <rFont val="Aptos Narrow"/>
        <family val="2"/>
        <scheme val="minor"/>
      </rPr>
      <t xml:space="preserve"> kan je dus gewoon de eindscores vergelijken en zien wie er gewonnen is.</t>
    </r>
  </si>
  <si>
    <t>veel spelplezier!</t>
  </si>
  <si>
    <t>Team 1</t>
  </si>
  <si>
    <t>Team 2</t>
  </si>
  <si>
    <t>Team 3</t>
  </si>
  <si>
    <t>Team 4</t>
  </si>
  <si>
    <t>Team 5</t>
  </si>
  <si>
    <t>Team 6</t>
  </si>
  <si>
    <t>Team 7</t>
  </si>
  <si>
    <t>Team 8</t>
  </si>
  <si>
    <t>Team 9</t>
  </si>
  <si>
    <t>Team 10</t>
  </si>
  <si>
    <t xml:space="preserve">totaal </t>
  </si>
  <si>
    <t>startbudget</t>
  </si>
  <si>
    <t>Teamnaam:</t>
  </si>
  <si>
    <t>totaal</t>
  </si>
  <si>
    <t>totaal maandlast</t>
  </si>
  <si>
    <t>per maand</t>
  </si>
  <si>
    <t>Immokantoor</t>
  </si>
  <si>
    <t>winkel</t>
  </si>
  <si>
    <t>Leuven</t>
  </si>
  <si>
    <t>Kluisbergen</t>
  </si>
  <si>
    <t>Sint-Martens-Latem</t>
  </si>
  <si>
    <t>Overijse</t>
  </si>
  <si>
    <t>Menen</t>
  </si>
  <si>
    <t>Ronse</t>
  </si>
  <si>
    <t>Gistel</t>
  </si>
  <si>
    <t>Knokke-Heist</t>
  </si>
  <si>
    <t>totaal maandinkomst</t>
  </si>
  <si>
    <t>Investeringskost</t>
  </si>
  <si>
    <t>maandlast</t>
  </si>
  <si>
    <t>totaal winst</t>
  </si>
  <si>
    <t>rayons</t>
  </si>
  <si>
    <t>Eindscore</t>
  </si>
  <si>
    <t>Rayons</t>
  </si>
  <si>
    <t>soort rayon</t>
  </si>
  <si>
    <t>Zuivel</t>
  </si>
  <si>
    <t>Fruit</t>
  </si>
  <si>
    <t>Wereldkeuken</t>
  </si>
  <si>
    <t>Blikken &amp; conserven</t>
  </si>
  <si>
    <t>Afhaal</t>
  </si>
  <si>
    <t>sauzen</t>
  </si>
  <si>
    <t>Diepvries</t>
  </si>
  <si>
    <t>Vlees</t>
  </si>
  <si>
    <t>basic</t>
  </si>
  <si>
    <t>goed</t>
  </si>
  <si>
    <t>excellent</t>
  </si>
  <si>
    <t>verstogen</t>
  </si>
  <si>
    <t>verstoog 1</t>
  </si>
  <si>
    <t>verstoog 2</t>
  </si>
  <si>
    <t>verstoog 3</t>
  </si>
  <si>
    <t>verstoog 4</t>
  </si>
  <si>
    <t>verstoog 5</t>
  </si>
  <si>
    <t>verstoog 6</t>
  </si>
  <si>
    <t>verstoog 7</t>
  </si>
  <si>
    <t>verstoog 8</t>
  </si>
  <si>
    <t>waarde</t>
  </si>
  <si>
    <t>hygiëne</t>
  </si>
  <si>
    <t>niveau</t>
  </si>
  <si>
    <t>inrichting</t>
  </si>
  <si>
    <t>Sinterklaas</t>
  </si>
  <si>
    <t>Kerstmis</t>
  </si>
  <si>
    <t>Valentijn</t>
  </si>
  <si>
    <t>Pasen</t>
  </si>
  <si>
    <t>Lente</t>
  </si>
  <si>
    <t>Zomer</t>
  </si>
  <si>
    <t>Back to school</t>
  </si>
  <si>
    <t>Personeel</t>
  </si>
  <si>
    <t>Raphaël</t>
  </si>
  <si>
    <t>Nick</t>
  </si>
  <si>
    <t>Hugo</t>
  </si>
  <si>
    <t>Marco</t>
  </si>
  <si>
    <t>Dennis</t>
  </si>
  <si>
    <t>Dirk</t>
  </si>
  <si>
    <t>Nina</t>
  </si>
  <si>
    <t>Nanou</t>
  </si>
  <si>
    <t>minstens</t>
  </si>
  <si>
    <t>Sandra</t>
  </si>
  <si>
    <t>Rita</t>
  </si>
  <si>
    <t>Leonie</t>
  </si>
  <si>
    <t>Fatima</t>
  </si>
  <si>
    <t>Loes</t>
  </si>
  <si>
    <t>Jonas</t>
  </si>
  <si>
    <t>Lisa</t>
  </si>
  <si>
    <t>Elias</t>
  </si>
  <si>
    <t>Jefke</t>
  </si>
  <si>
    <t>Michel</t>
  </si>
  <si>
    <t>Maya</t>
  </si>
  <si>
    <t>Ellie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</si>
</sst>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6" tint="0.59999389629810485"/>
        <bgColor indexed="64"/>
      </patternFill>
    </fill>
    <fill>
      <patternFill patternType="solid">
        <fgColor rgb="FFFFFF00"/>
        <bgColor indexed="64"/>
      </patternFill>
    </fill>
    <fill>
      <patternFill patternType="solid">
        <fgColor theme="7" tint="-0.249977111117893"/>
        <bgColor indexed="64"/>
      </patternFill>
    </fill>
    <fill>
      <patternFill patternType="solid">
        <fgColor theme="9" tint="-0.499984740745262"/>
        <bgColor indexed="64"/>
      </patternFill>
    </fill>
    <fill>
      <patternFill patternType="solid">
        <fgColor rgb="FFFFC0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E53F3F"/>
        <bgColor indexed="64"/>
      </patternFill>
    </fill>
  </fills>
  <borders count="49">
    <border>
      <left/>
      <right/>
      <top/>
      <bottom/>
      <diagonal/>
    </border>
    <border>
      <left style="thin">
        <color theme="8"/>
      </left>
      <right/>
      <top style="thin">
        <color theme="8"/>
      </top>
      <bottom/>
      <diagonal/>
    </border>
    <border>
      <left/>
      <right/>
      <top style="thin">
        <color theme="8"/>
      </top>
      <bottom/>
      <diagonal/>
    </border>
    <border>
      <left/>
      <right style="thin">
        <color theme="8"/>
      </right>
      <top style="thin">
        <color theme="8"/>
      </top>
      <bottom/>
      <diagonal/>
    </border>
    <border>
      <left style="thin">
        <color theme="8"/>
      </left>
      <right/>
      <top/>
      <bottom/>
      <diagonal/>
    </border>
    <border>
      <left/>
      <right style="thin">
        <color theme="8"/>
      </right>
      <top/>
      <bottom/>
      <diagonal/>
    </border>
    <border>
      <left style="thin">
        <color theme="8"/>
      </left>
      <right/>
      <top/>
      <bottom style="thin">
        <color theme="8"/>
      </bottom>
      <diagonal/>
    </border>
    <border>
      <left/>
      <right/>
      <top/>
      <bottom style="thin">
        <color theme="8"/>
      </bottom>
      <diagonal/>
    </border>
    <border>
      <left/>
      <right style="thin">
        <color theme="8"/>
      </right>
      <top/>
      <bottom style="thin">
        <color theme="8"/>
      </bottom>
      <diagonal/>
    </border>
    <border>
      <left style="thin">
        <color rgb="FFFFC000"/>
      </left>
      <right/>
      <top style="thin">
        <color rgb="FFFFC000"/>
      </top>
      <bottom/>
      <diagonal/>
    </border>
    <border>
      <left/>
      <right/>
      <top style="thin">
        <color rgb="FFFFC000"/>
      </top>
      <bottom/>
      <diagonal/>
    </border>
    <border>
      <left/>
      <right style="thin">
        <color rgb="FFFFC000"/>
      </right>
      <top style="thin">
        <color rgb="FFFFC000"/>
      </top>
      <bottom/>
      <diagonal/>
    </border>
    <border>
      <left style="thin">
        <color rgb="FFFFC000"/>
      </left>
      <right/>
      <top/>
      <bottom/>
      <diagonal/>
    </border>
    <border>
      <left/>
      <right style="thin">
        <color rgb="FFFFC000"/>
      </right>
      <top/>
      <bottom/>
      <diagonal/>
    </border>
    <border>
      <left style="thin">
        <color rgb="FFFFC000"/>
      </left>
      <right/>
      <top/>
      <bottom style="thin">
        <color rgb="FFFFC000"/>
      </bottom>
      <diagonal/>
    </border>
    <border>
      <left/>
      <right/>
      <top/>
      <bottom style="thin">
        <color rgb="FFFFC000"/>
      </bottom>
      <diagonal/>
    </border>
    <border>
      <left/>
      <right style="thin">
        <color rgb="FFFFC000"/>
      </right>
      <top/>
      <bottom style="thin">
        <color rgb="FFFFC000"/>
      </bottom>
      <diagonal/>
    </border>
    <border>
      <left style="thin">
        <color theme="7" tint="-0.249977111117893"/>
      </left>
      <right/>
      <top style="thin">
        <color theme="7" tint="-0.249977111117893"/>
      </top>
      <bottom style="thin">
        <color theme="7" tint="-0.249977111117893"/>
      </bottom>
      <diagonal/>
    </border>
    <border>
      <left/>
      <right/>
      <top style="thin">
        <color theme="7" tint="-0.249977111117893"/>
      </top>
      <bottom style="thin">
        <color theme="7" tint="-0.249977111117893"/>
      </bottom>
      <diagonal/>
    </border>
    <border>
      <left/>
      <right style="thin">
        <color theme="7" tint="-0.249977111117893"/>
      </right>
      <top style="thin">
        <color theme="7" tint="-0.249977111117893"/>
      </top>
      <bottom style="thin">
        <color theme="7" tint="-0.249977111117893"/>
      </bottom>
      <diagonal/>
    </border>
    <border>
      <left style="thin">
        <color theme="9" tint="-0.499984740745262"/>
      </left>
      <right/>
      <top style="thin">
        <color theme="9" tint="-0.499984740745262"/>
      </top>
      <bottom/>
      <diagonal/>
    </border>
    <border>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style="thin">
        <color theme="9" tint="-0.499984740745262"/>
      </bottom>
      <diagonal/>
    </border>
    <border>
      <left/>
      <right/>
      <top/>
      <bottom style="thin">
        <color theme="9" tint="-0.499984740745262"/>
      </bottom>
      <diagonal/>
    </border>
    <border>
      <left/>
      <right style="thin">
        <color theme="9" tint="-0.499984740745262"/>
      </right>
      <top/>
      <bottom style="thin">
        <color theme="9" tint="-0.499984740745262"/>
      </bottom>
      <diagonal/>
    </border>
    <border>
      <left style="thin">
        <color rgb="FFFFFF00"/>
      </left>
      <right/>
      <top style="thin">
        <color rgb="FFFFFF00"/>
      </top>
      <bottom/>
      <diagonal/>
    </border>
    <border>
      <left/>
      <right/>
      <top style="thin">
        <color rgb="FFFFFF00"/>
      </top>
      <bottom/>
      <diagonal/>
    </border>
    <border>
      <left/>
      <right style="thin">
        <color rgb="FFFFFF00"/>
      </right>
      <top style="thin">
        <color rgb="FFFFFF00"/>
      </top>
      <bottom/>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style="thin">
        <color theme="9" tint="0.39997558519241921"/>
      </left>
      <right/>
      <top/>
      <bottom/>
      <diagonal/>
    </border>
    <border>
      <left/>
      <right style="thin">
        <color theme="9" tint="0.39997558519241921"/>
      </right>
      <top/>
      <bottom/>
      <diagonal/>
    </border>
    <border>
      <left style="thin">
        <color theme="9" tint="0.39997558519241921"/>
      </left>
      <right/>
      <top/>
      <bottom style="thin">
        <color theme="9" tint="0.39997558519241921"/>
      </bottom>
      <diagonal/>
    </border>
    <border>
      <left/>
      <right/>
      <top/>
      <bottom style="thin">
        <color theme="9" tint="0.39997558519241921"/>
      </bottom>
      <diagonal/>
    </border>
    <border>
      <left/>
      <right style="thin">
        <color theme="9" tint="0.39997558519241921"/>
      </right>
      <top/>
      <bottom style="thin">
        <color theme="9" tint="0.3999755851924192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top style="thin">
        <color theme="1"/>
      </top>
      <bottom style="thin">
        <color theme="1"/>
      </bottom>
      <diagonal/>
    </border>
    <border>
      <left/>
      <right style="thin">
        <color rgb="FFFFC000"/>
      </right>
      <top/>
      <bottom style="dashed">
        <color theme="1"/>
      </bottom>
      <diagonal/>
    </border>
    <border>
      <left/>
      <right/>
      <top/>
      <bottom style="dashed">
        <color theme="1"/>
      </bottom>
      <diagonal/>
    </border>
    <border>
      <left/>
      <right/>
      <top/>
      <bottom style="medium">
        <color theme="1"/>
      </bottom>
      <diagonal/>
    </border>
    <border>
      <left/>
      <right style="thin">
        <color theme="1"/>
      </right>
      <top/>
      <bottom/>
      <diagonal/>
    </border>
  </borders>
  <cellStyleXfs count="1">
    <xf numFmtId="0" fontId="0" fillId="0" borderId="0"/>
  </cellStyleXfs>
  <cellXfs count="75">
    <xf numFmtId="0" fontId="0" fillId="0" borderId="0" xfId="0"/>
    <xf numFmtId="0" fontId="0" fillId="2" borderId="0" xfId="0" applyFill="1"/>
    <xf numFmtId="0" fontId="0" fillId="2" borderId="0" xfId="0" applyFill="1">
      <extLst>
        <ext xmlns:xfpb="http://schemas.microsoft.com/office/spreadsheetml/2022/featurepropertybag" uri="{C7286773-470A-42A8-94C5-96B5CB345126}">
          <xfpb:xfComplement i="0"/>
        </ext>
      </extLst>
    </xf>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7" xfId="0" applyFill="1" applyBorder="1">
      <extLst>
        <ext xmlns:xfpb="http://schemas.microsoft.com/office/spreadsheetml/2022/featurepropertybag" uri="{C7286773-470A-42A8-94C5-96B5CB345126}">
          <xfpb:xfComplement i="0"/>
        </ext>
      </extLst>
    </xf>
    <xf numFmtId="0" fontId="0" fillId="2" borderId="8" xfId="0" applyFill="1" applyBorder="1">
      <extLst>
        <ext xmlns:xfpb="http://schemas.microsoft.com/office/spreadsheetml/2022/featurepropertybag" uri="{C7286773-470A-42A8-94C5-96B5CB345126}">
          <xfpb:xfComplement i="0"/>
        </ext>
      </extLst>
    </xf>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5" xfId="0" applyFill="1" applyBorder="1">
      <extLst>
        <ext xmlns:xfpb="http://schemas.microsoft.com/office/spreadsheetml/2022/featurepropertybag" uri="{C7286773-470A-42A8-94C5-96B5CB345126}">
          <xfpb:xfComplement i="0"/>
        </ext>
      </extLst>
    </xf>
    <xf numFmtId="0" fontId="0" fillId="2" borderId="16" xfId="0" applyFill="1" applyBorder="1"/>
    <xf numFmtId="0" fontId="0" fillId="2" borderId="17" xfId="0" applyFill="1" applyBorder="1"/>
    <xf numFmtId="0" fontId="0" fillId="2" borderId="18" xfId="0" applyFill="1" applyBorder="1"/>
    <xf numFmtId="0" fontId="0" fillId="2" borderId="18" xfId="0" applyFill="1" applyBorder="1">
      <extLst>
        <ext xmlns:xfpb="http://schemas.microsoft.com/office/spreadsheetml/2022/featurepropertybag" uri="{C7286773-470A-42A8-94C5-96B5CB345126}">
          <xfpb:xfComplement i="0"/>
        </ext>
      </extLst>
    </xf>
    <xf numFmtId="0" fontId="0" fillId="2" borderId="19" xfId="0" applyFill="1" applyBorder="1">
      <extLst>
        <ext xmlns:xfpb="http://schemas.microsoft.com/office/spreadsheetml/2022/featurepropertybag" uri="{C7286773-470A-42A8-94C5-96B5CB345126}">
          <xfpb:xfComplement i="0"/>
        </ext>
      </extLst>
    </xf>
    <xf numFmtId="0" fontId="0" fillId="2" borderId="20" xfId="0" applyFill="1" applyBorder="1"/>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0" fontId="0" fillId="2" borderId="25" xfId="0" applyFill="1" applyBorder="1"/>
    <xf numFmtId="0" fontId="0" fillId="2" borderId="26" xfId="0" applyFill="1" applyBorder="1"/>
    <xf numFmtId="0" fontId="0" fillId="2" borderId="27" xfId="0" applyFill="1" applyBorder="1"/>
    <xf numFmtId="0" fontId="0" fillId="2" borderId="28" xfId="0" applyFill="1" applyBorder="1"/>
    <xf numFmtId="0" fontId="0" fillId="2" borderId="29" xfId="0" applyFill="1" applyBorder="1"/>
    <xf numFmtId="0" fontId="0" fillId="2" borderId="30" xfId="0" applyFill="1" applyBorder="1"/>
    <xf numFmtId="0" fontId="0" fillId="2" borderId="31" xfId="0" applyFill="1" applyBorder="1"/>
    <xf numFmtId="0" fontId="0" fillId="2" borderId="32" xfId="0" applyFill="1" applyBorder="1"/>
    <xf numFmtId="0" fontId="0" fillId="2" borderId="33" xfId="0" applyFill="1" applyBorder="1"/>
    <xf numFmtId="0" fontId="0" fillId="2" borderId="34" xfId="0" applyFill="1" applyBorder="1"/>
    <xf numFmtId="0" fontId="0" fillId="2" borderId="35" xfId="0" applyFill="1" applyBorder="1"/>
    <xf numFmtId="0" fontId="0" fillId="2" borderId="36" xfId="0" applyFill="1" applyBorder="1">
      <extLst>
        <ext xmlns:xfpb="http://schemas.microsoft.com/office/spreadsheetml/2022/featurepropertybag" uri="{C7286773-470A-42A8-94C5-96B5CB345126}">
          <xfpb:xfComplement i="0"/>
        </ext>
      </extLst>
    </xf>
    <xf numFmtId="0" fontId="0" fillId="2" borderId="37" xfId="0" applyFill="1" applyBorder="1"/>
    <xf numFmtId="0" fontId="0" fillId="2" borderId="38" xfId="0" applyFill="1" applyBorder="1"/>
    <xf numFmtId="0" fontId="0" fillId="2" borderId="38" xfId="0" applyFill="1" applyBorder="1">
      <extLst>
        <ext xmlns:xfpb="http://schemas.microsoft.com/office/spreadsheetml/2022/featurepropertybag" uri="{C7286773-470A-42A8-94C5-96B5CB345126}">
          <xfpb:xfComplement i="0"/>
        </ext>
      </extLst>
    </xf>
    <xf numFmtId="0" fontId="0" fillId="2" borderId="39" xfId="0" applyFill="1" applyBorder="1">
      <extLst>
        <ext xmlns:xfpb="http://schemas.microsoft.com/office/spreadsheetml/2022/featurepropertybag" uri="{C7286773-470A-42A8-94C5-96B5CB345126}">
          <xfpb:xfComplement i="0"/>
        </ext>
      </extLst>
    </xf>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2" borderId="42" xfId="0" applyFill="1" applyBorder="1"/>
    <xf numFmtId="0" fontId="0" fillId="2" borderId="43" xfId="0" applyFill="1" applyBorder="1"/>
    <xf numFmtId="0" fontId="0" fillId="2" borderId="46" xfId="0" applyFill="1" applyBorder="1">
      <extLst>
        <ext xmlns:xfpb="http://schemas.microsoft.com/office/spreadsheetml/2022/featurepropertybag" uri="{C7286773-470A-42A8-94C5-96B5CB345126}">
          <xfpb:xfComplement i="0"/>
        </ext>
      </extLst>
    </xf>
    <xf numFmtId="0" fontId="0" fillId="2" borderId="45" xfId="0" applyFill="1" applyBorder="1">
      <extLst>
        <ext xmlns:xfpb="http://schemas.microsoft.com/office/spreadsheetml/2022/featurepropertybag" uri="{C7286773-470A-42A8-94C5-96B5CB345126}">
          <xfpb:xfComplement i="0"/>
        </ext>
      </extLst>
    </xf>
    <xf numFmtId="0" fontId="0" fillId="0" borderId="47" xfId="0" applyBorder="1"/>
    <xf numFmtId="0" fontId="0" fillId="0" borderId="48" xfId="0" applyBorder="1"/>
    <xf numFmtId="0" fontId="0" fillId="11" borderId="48" xfId="0" applyFill="1" applyBorder="1"/>
    <xf numFmtId="0" fontId="0" fillId="11" borderId="0" xfId="0" applyFill="1"/>
    <xf numFmtId="49" fontId="0" fillId="2" borderId="0" xfId="0" applyNumberFormat="1" applyFill="1"/>
    <xf numFmtId="49" fontId="0" fillId="2" borderId="13" xfId="0" applyNumberFormat="1" applyFill="1" applyBorder="1"/>
    <xf numFmtId="49" fontId="0" fillId="2" borderId="46" xfId="0" applyNumberFormat="1" applyFill="1" applyBorder="1">
      <extLst>
        <ext xmlns:xfpb="http://schemas.microsoft.com/office/spreadsheetml/2022/featurepropertybag" uri="{C7286773-470A-42A8-94C5-96B5CB345126}">
          <xfpb:xfComplement i="0"/>
        </ext>
      </extLst>
    </xf>
    <xf numFmtId="49" fontId="0" fillId="2" borderId="45" xfId="0" applyNumberFormat="1" applyFill="1" applyBorder="1">
      <extLst>
        <ext xmlns:xfpb="http://schemas.microsoft.com/office/spreadsheetml/2022/featurepropertybag" uri="{C7286773-470A-42A8-94C5-96B5CB345126}">
          <xfpb:xfComplement i="0"/>
        </ext>
      </extLst>
    </xf>
    <xf numFmtId="49" fontId="0" fillId="2" borderId="15" xfId="0" applyNumberFormat="1" applyFill="1" applyBorder="1">
      <extLst>
        <ext xmlns:xfpb="http://schemas.microsoft.com/office/spreadsheetml/2022/featurepropertybag" uri="{C7286773-470A-42A8-94C5-96B5CB345126}">
          <xfpb:xfComplement i="0"/>
        </ext>
      </extLst>
    </xf>
    <xf numFmtId="49" fontId="0" fillId="2" borderId="15" xfId="0" applyNumberFormat="1" applyFill="1" applyBorder="1"/>
    <xf numFmtId="49" fontId="0" fillId="2" borderId="16" xfId="0" applyNumberFormat="1" applyFill="1" applyBorder="1"/>
    <xf numFmtId="0" fontId="0" fillId="2" borderId="40" xfId="0" applyFill="1" applyBorder="1" applyAlignment="1">
      <alignment horizontal="center"/>
    </xf>
    <xf numFmtId="0" fontId="0" fillId="2" borderId="44" xfId="0" applyFill="1" applyBorder="1" applyAlignment="1">
      <alignment horizontal="center"/>
    </xf>
    <xf numFmtId="0" fontId="0" fillId="2" borderId="41" xfId="0" applyFill="1" applyBorder="1" applyAlignment="1">
      <alignment horizontal="center"/>
    </xf>
    <xf numFmtId="0" fontId="1" fillId="2" borderId="0" xfId="0" applyFont="1" applyFill="1" applyAlignment="1"/>
    <xf numFmtId="0" fontId="0" fillId="2" borderId="0" xfId="0" applyFill="1" applyAlignment="1"/>
    <xf numFmtId="0" fontId="0" fillId="0" borderId="0" xfId="0" applyAlignment="1"/>
  </cellXfs>
  <cellStyles count="1">
    <cellStyle name="Standaard" xfId="0" builtinId="0"/>
  </cellStyles>
  <dxfs count="0"/>
  <tableStyles count="0" defaultTableStyle="TableStyleMedium2" defaultPivotStyle="PivotStyleLight16"/>
  <colors>
    <mruColors>
      <color rgb="FFE53F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3AD39-1329-4134-AA20-A075D93E81F0}">
  <dimension ref="B2:Z62"/>
  <sheetViews>
    <sheetView workbookViewId="0">
      <selection activeCell="B19" sqref="B19"/>
    </sheetView>
  </sheetViews>
  <sheetFormatPr defaultRowHeight="14.45"/>
  <sheetData>
    <row r="2" spans="2:26">
      <c r="B2" s="72" t="s">
        <v>0</v>
      </c>
      <c r="C2" s="72"/>
      <c r="D2" s="72"/>
      <c r="E2" s="72"/>
      <c r="F2" s="72"/>
      <c r="G2" s="72"/>
      <c r="H2" s="72"/>
      <c r="I2" s="72"/>
      <c r="J2" s="72"/>
      <c r="K2" s="72"/>
      <c r="L2" s="72"/>
      <c r="M2" s="72"/>
      <c r="N2" s="72"/>
      <c r="O2" s="72"/>
      <c r="P2" s="72"/>
      <c r="Q2" s="72"/>
      <c r="R2" s="72"/>
      <c r="S2" s="72"/>
      <c r="T2" s="72"/>
      <c r="U2" s="72"/>
      <c r="V2" s="72"/>
      <c r="W2" s="72"/>
      <c r="X2" s="72"/>
      <c r="Y2" s="72"/>
      <c r="Z2" s="72"/>
    </row>
    <row r="3" spans="2:26">
      <c r="B3" s="73" t="s">
        <v>1</v>
      </c>
      <c r="C3" s="73"/>
      <c r="D3" s="73"/>
      <c r="E3" s="73"/>
      <c r="F3" s="73"/>
      <c r="G3" s="73"/>
      <c r="H3" s="73"/>
      <c r="I3" s="73"/>
      <c r="J3" s="73"/>
      <c r="K3" s="73"/>
      <c r="L3" s="73"/>
      <c r="M3" s="73"/>
      <c r="N3" s="73"/>
      <c r="O3" s="73"/>
      <c r="P3" s="73"/>
      <c r="Q3" s="73"/>
      <c r="R3" s="73"/>
      <c r="S3" s="73"/>
      <c r="T3" s="73"/>
      <c r="U3" s="73"/>
      <c r="V3" s="73"/>
      <c r="W3" s="73"/>
      <c r="X3" s="73"/>
      <c r="Y3" s="73"/>
      <c r="Z3" s="73"/>
    </row>
    <row r="4" spans="2:26">
      <c r="B4" s="73"/>
      <c r="C4" s="73"/>
      <c r="D4" s="73"/>
      <c r="E4" s="73"/>
      <c r="F4" s="73"/>
      <c r="G4" s="73"/>
      <c r="H4" s="73"/>
      <c r="I4" s="73"/>
      <c r="J4" s="73"/>
      <c r="K4" s="73"/>
      <c r="L4" s="73"/>
      <c r="M4" s="73"/>
      <c r="N4" s="73"/>
      <c r="O4" s="73"/>
      <c r="P4" s="73"/>
      <c r="Q4" s="73"/>
      <c r="R4" s="73"/>
      <c r="S4" s="73"/>
      <c r="T4" s="73"/>
      <c r="U4" s="73"/>
      <c r="V4" s="73"/>
      <c r="W4" s="73"/>
      <c r="X4" s="73"/>
      <c r="Y4" s="73"/>
      <c r="Z4" s="73"/>
    </row>
    <row r="5" spans="2:26">
      <c r="B5" s="73" t="s">
        <v>2</v>
      </c>
      <c r="C5" s="73"/>
      <c r="D5" s="73"/>
      <c r="E5" s="73"/>
      <c r="F5" s="73"/>
      <c r="G5" s="73"/>
      <c r="H5" s="73"/>
      <c r="I5" s="73"/>
      <c r="J5" s="73"/>
      <c r="K5" s="73"/>
      <c r="L5" s="73"/>
      <c r="M5" s="73"/>
      <c r="N5" s="73"/>
      <c r="O5" s="73"/>
      <c r="P5" s="73"/>
      <c r="Q5" s="73"/>
      <c r="R5" s="73"/>
      <c r="S5" s="73"/>
      <c r="T5" s="73"/>
      <c r="U5" s="73"/>
      <c r="V5" s="73"/>
      <c r="W5" s="73"/>
      <c r="X5" s="73"/>
      <c r="Y5" s="73"/>
      <c r="Z5" s="73"/>
    </row>
    <row r="6" spans="2:26">
      <c r="B6" s="73" t="s">
        <v>3</v>
      </c>
      <c r="C6" s="73"/>
      <c r="D6" s="73"/>
      <c r="E6" s="73"/>
      <c r="F6" s="73"/>
      <c r="G6" s="73"/>
      <c r="H6" s="73"/>
      <c r="I6" s="73"/>
      <c r="J6" s="73"/>
      <c r="K6" s="73"/>
      <c r="L6" s="73"/>
      <c r="M6" s="73"/>
      <c r="N6" s="73"/>
      <c r="O6" s="73"/>
      <c r="P6" s="73"/>
      <c r="Q6" s="73"/>
      <c r="R6" s="73"/>
      <c r="S6" s="73"/>
      <c r="T6" s="73"/>
      <c r="U6" s="73"/>
      <c r="V6" s="73"/>
      <c r="W6" s="73"/>
      <c r="X6" s="73"/>
      <c r="Y6" s="73"/>
      <c r="Z6" s="73"/>
    </row>
    <row r="7" spans="2:26">
      <c r="B7" s="73" t="s">
        <v>4</v>
      </c>
      <c r="C7" s="73"/>
      <c r="D7" s="73"/>
      <c r="E7" s="73"/>
      <c r="F7" s="73"/>
      <c r="G7" s="73"/>
      <c r="H7" s="73"/>
      <c r="I7" s="73"/>
      <c r="J7" s="73"/>
      <c r="K7" s="73"/>
      <c r="L7" s="73"/>
      <c r="M7" s="73"/>
      <c r="N7" s="73"/>
      <c r="O7" s="73"/>
      <c r="P7" s="73"/>
      <c r="Q7" s="73"/>
      <c r="R7" s="73"/>
      <c r="S7" s="73"/>
      <c r="T7" s="73"/>
      <c r="U7" s="73"/>
      <c r="V7" s="73"/>
      <c r="W7" s="73"/>
      <c r="X7" s="73"/>
      <c r="Y7" s="73"/>
      <c r="Z7" s="73"/>
    </row>
    <row r="8" spans="2:26">
      <c r="B8" s="73" t="s">
        <v>5</v>
      </c>
      <c r="C8" s="73"/>
      <c r="D8" s="73"/>
      <c r="E8" s="73"/>
      <c r="F8" s="73"/>
      <c r="G8" s="73"/>
      <c r="H8" s="73"/>
      <c r="I8" s="73"/>
      <c r="J8" s="73"/>
      <c r="K8" s="73"/>
      <c r="L8" s="73"/>
      <c r="M8" s="73"/>
      <c r="N8" s="73"/>
      <c r="O8" s="73"/>
      <c r="P8" s="73"/>
      <c r="Q8" s="73"/>
      <c r="R8" s="73"/>
      <c r="S8" s="73"/>
      <c r="T8" s="73"/>
      <c r="U8" s="73"/>
      <c r="V8" s="73"/>
      <c r="W8" s="73"/>
      <c r="X8" s="73"/>
      <c r="Y8" s="73"/>
      <c r="Z8" s="73"/>
    </row>
    <row r="9" spans="2:26">
      <c r="B9" s="73" t="s">
        <v>6</v>
      </c>
      <c r="C9" s="73"/>
      <c r="D9" s="73"/>
      <c r="E9" s="73"/>
      <c r="F9" s="73"/>
      <c r="G9" s="73"/>
      <c r="H9" s="73"/>
      <c r="I9" s="73"/>
      <c r="J9" s="73"/>
      <c r="K9" s="73"/>
      <c r="L9" s="73"/>
      <c r="M9" s="73"/>
      <c r="N9" s="73"/>
      <c r="O9" s="73"/>
      <c r="P9" s="73"/>
      <c r="Q9" s="73"/>
      <c r="R9" s="73"/>
      <c r="S9" s="73"/>
      <c r="T9" s="73"/>
      <c r="U9" s="73"/>
      <c r="V9" s="73"/>
      <c r="W9" s="73"/>
      <c r="X9" s="73"/>
      <c r="Y9" s="73"/>
      <c r="Z9" s="73"/>
    </row>
    <row r="10" spans="2:26">
      <c r="B10" s="73"/>
      <c r="C10" s="73"/>
      <c r="D10" s="73"/>
      <c r="E10" s="73"/>
      <c r="F10" s="73"/>
      <c r="G10" s="73"/>
      <c r="H10" s="73"/>
      <c r="I10" s="73"/>
      <c r="J10" s="73"/>
      <c r="K10" s="73"/>
      <c r="L10" s="73"/>
      <c r="M10" s="73"/>
      <c r="N10" s="73"/>
      <c r="O10" s="73"/>
      <c r="P10" s="73"/>
      <c r="Q10" s="73"/>
      <c r="R10" s="73"/>
      <c r="S10" s="73"/>
      <c r="T10" s="73"/>
      <c r="U10" s="73"/>
      <c r="V10" s="73"/>
      <c r="W10" s="73"/>
      <c r="X10" s="73"/>
      <c r="Y10" s="73"/>
      <c r="Z10" s="73"/>
    </row>
    <row r="11" spans="2:26">
      <c r="B11" s="73" t="s">
        <v>7</v>
      </c>
      <c r="C11" s="73"/>
      <c r="D11" s="73"/>
      <c r="E11" s="73"/>
      <c r="F11" s="73"/>
      <c r="G11" s="73"/>
      <c r="H11" s="73"/>
      <c r="I11" s="73"/>
      <c r="J11" s="73"/>
      <c r="K11" s="73"/>
      <c r="L11" s="73"/>
      <c r="M11" s="73"/>
      <c r="N11" s="73"/>
      <c r="O11" s="73"/>
      <c r="P11" s="73"/>
      <c r="Q11" s="73"/>
      <c r="R11" s="73"/>
      <c r="S11" s="73"/>
      <c r="T11" s="73"/>
      <c r="U11" s="73"/>
      <c r="V11" s="73"/>
      <c r="W11" s="73"/>
      <c r="X11" s="73"/>
      <c r="Y11" s="73"/>
      <c r="Z11" s="73"/>
    </row>
    <row r="12" spans="2:26">
      <c r="B12" s="73" t="s">
        <v>8</v>
      </c>
      <c r="C12" s="73"/>
      <c r="D12" s="73"/>
      <c r="E12" s="73"/>
      <c r="F12" s="73"/>
      <c r="G12" s="73"/>
      <c r="H12" s="73"/>
      <c r="I12" s="73"/>
      <c r="J12" s="73"/>
      <c r="K12" s="73"/>
      <c r="L12" s="73"/>
      <c r="M12" s="73"/>
      <c r="N12" s="73"/>
      <c r="O12" s="73"/>
      <c r="P12" s="73"/>
      <c r="Q12" s="73"/>
      <c r="R12" s="73"/>
      <c r="S12" s="73"/>
      <c r="T12" s="73"/>
      <c r="U12" s="73"/>
      <c r="V12" s="73"/>
      <c r="W12" s="73"/>
      <c r="X12" s="73"/>
      <c r="Y12" s="73"/>
      <c r="Z12" s="73"/>
    </row>
    <row r="13" spans="2:26">
      <c r="B13" s="73"/>
      <c r="C13" s="73"/>
      <c r="D13" s="73"/>
      <c r="E13" s="73"/>
      <c r="F13" s="73"/>
      <c r="G13" s="73"/>
      <c r="H13" s="73"/>
      <c r="I13" s="73"/>
      <c r="J13" s="73"/>
      <c r="K13" s="73"/>
      <c r="L13" s="73"/>
      <c r="M13" s="73"/>
      <c r="N13" s="73"/>
      <c r="O13" s="73"/>
      <c r="P13" s="73"/>
      <c r="Q13" s="73"/>
      <c r="R13" s="73"/>
      <c r="S13" s="73"/>
      <c r="T13" s="73"/>
      <c r="U13" s="73"/>
      <c r="V13" s="73"/>
      <c r="W13" s="73"/>
      <c r="X13" s="73"/>
      <c r="Y13" s="73"/>
      <c r="Z13" s="73"/>
    </row>
    <row r="14" spans="2:26">
      <c r="B14" s="73" t="s">
        <v>9</v>
      </c>
      <c r="C14" s="73"/>
      <c r="D14" s="73"/>
      <c r="E14" s="73"/>
      <c r="F14" s="73"/>
      <c r="G14" s="73"/>
      <c r="H14" s="73"/>
      <c r="I14" s="73"/>
      <c r="J14" s="73"/>
      <c r="K14" s="73"/>
      <c r="L14" s="73"/>
      <c r="M14" s="73"/>
      <c r="N14" s="73"/>
      <c r="O14" s="73"/>
      <c r="P14" s="73"/>
      <c r="Q14" s="73"/>
      <c r="R14" s="73"/>
      <c r="S14" s="73"/>
      <c r="T14" s="73"/>
      <c r="U14" s="73"/>
      <c r="V14" s="73"/>
      <c r="W14" s="73"/>
      <c r="X14" s="73"/>
      <c r="Y14" s="73"/>
      <c r="Z14" s="73"/>
    </row>
    <row r="15" spans="2:26">
      <c r="B15" s="73"/>
      <c r="C15" s="73"/>
      <c r="D15" s="73"/>
      <c r="E15" s="73"/>
      <c r="F15" s="73"/>
      <c r="G15" s="73"/>
      <c r="H15" s="73"/>
      <c r="I15" s="73"/>
      <c r="J15" s="73"/>
      <c r="K15" s="73"/>
      <c r="L15" s="73"/>
      <c r="M15" s="73"/>
      <c r="N15" s="73"/>
      <c r="O15" s="73"/>
      <c r="P15" s="73"/>
      <c r="Q15" s="73"/>
      <c r="R15" s="73"/>
      <c r="S15" s="73"/>
      <c r="T15" s="73"/>
      <c r="U15" s="73"/>
      <c r="V15" s="73"/>
      <c r="W15" s="73"/>
      <c r="X15" s="73"/>
      <c r="Y15" s="73"/>
      <c r="Z15" s="73"/>
    </row>
    <row r="16" spans="2:26">
      <c r="B16" s="73" t="s">
        <v>10</v>
      </c>
      <c r="C16" s="73"/>
      <c r="D16" s="73"/>
      <c r="E16" s="73"/>
      <c r="F16" s="73"/>
      <c r="G16" s="73"/>
      <c r="H16" s="73"/>
      <c r="I16" s="73"/>
      <c r="J16" s="73"/>
      <c r="K16" s="73"/>
      <c r="L16" s="73"/>
      <c r="M16" s="73"/>
      <c r="N16" s="73"/>
      <c r="O16" s="73"/>
      <c r="P16" s="73"/>
      <c r="Q16" s="73"/>
      <c r="R16" s="73"/>
      <c r="S16" s="73"/>
      <c r="T16" s="73"/>
      <c r="U16" s="73"/>
      <c r="V16" s="73"/>
      <c r="W16" s="73"/>
      <c r="X16" s="73"/>
      <c r="Y16" s="73"/>
      <c r="Z16" s="73"/>
    </row>
    <row r="17" spans="2:26">
      <c r="B17" s="73" t="s">
        <v>11</v>
      </c>
      <c r="C17" s="73"/>
      <c r="D17" s="73"/>
      <c r="E17" s="73"/>
      <c r="F17" s="73"/>
      <c r="G17" s="73"/>
      <c r="H17" s="73"/>
      <c r="I17" s="73"/>
      <c r="J17" s="73"/>
      <c r="K17" s="73"/>
      <c r="L17" s="73"/>
      <c r="M17" s="73"/>
      <c r="N17" s="73"/>
      <c r="O17" s="73"/>
      <c r="P17" s="73"/>
      <c r="Q17" s="73"/>
      <c r="R17" s="73"/>
      <c r="S17" s="73"/>
      <c r="T17" s="73"/>
      <c r="U17" s="73"/>
      <c r="V17" s="73"/>
      <c r="W17" s="73"/>
      <c r="X17" s="73"/>
      <c r="Y17" s="73"/>
      <c r="Z17" s="73"/>
    </row>
    <row r="18" spans="2:26">
      <c r="B18" s="73"/>
      <c r="C18" s="73"/>
      <c r="D18" s="73"/>
      <c r="E18" s="73"/>
      <c r="F18" s="73"/>
      <c r="G18" s="73"/>
      <c r="H18" s="73"/>
      <c r="I18" s="73"/>
      <c r="J18" s="73"/>
      <c r="K18" s="73"/>
      <c r="L18" s="73"/>
      <c r="M18" s="73"/>
      <c r="N18" s="73"/>
      <c r="O18" s="73"/>
      <c r="P18" s="73"/>
      <c r="Q18" s="73"/>
      <c r="R18" s="73"/>
      <c r="S18" s="73"/>
      <c r="T18" s="73"/>
      <c r="U18" s="73"/>
      <c r="V18" s="73"/>
      <c r="W18" s="73"/>
      <c r="X18" s="73"/>
      <c r="Y18" s="73"/>
      <c r="Z18" s="73"/>
    </row>
    <row r="19" spans="2:26">
      <c r="B19" s="73" t="s">
        <v>12</v>
      </c>
      <c r="C19" s="73"/>
      <c r="D19" s="73"/>
      <c r="E19" s="73"/>
      <c r="F19" s="73"/>
      <c r="G19" s="73"/>
      <c r="H19" s="73"/>
      <c r="I19" s="73"/>
      <c r="J19" s="73"/>
      <c r="K19" s="73"/>
      <c r="L19" s="73"/>
      <c r="M19" s="73"/>
      <c r="N19" s="73"/>
      <c r="O19" s="73"/>
      <c r="P19" s="73"/>
      <c r="Q19" s="73"/>
      <c r="R19" s="73"/>
      <c r="S19" s="73"/>
      <c r="T19" s="73"/>
      <c r="U19" s="73"/>
      <c r="V19" s="73"/>
      <c r="W19" s="73"/>
      <c r="X19" s="73"/>
      <c r="Y19" s="73"/>
      <c r="Z19" s="73"/>
    </row>
    <row r="20" spans="2:26">
      <c r="B20" s="73"/>
      <c r="C20" s="73"/>
      <c r="D20" s="73"/>
      <c r="E20" s="73"/>
      <c r="F20" s="73"/>
      <c r="G20" s="73"/>
      <c r="H20" s="73"/>
      <c r="I20" s="73"/>
      <c r="J20" s="73"/>
      <c r="K20" s="73"/>
      <c r="L20" s="73"/>
      <c r="M20" s="73"/>
      <c r="N20" s="73"/>
      <c r="O20" s="73"/>
      <c r="P20" s="73"/>
      <c r="Q20" s="73"/>
      <c r="R20" s="73"/>
      <c r="S20" s="73"/>
      <c r="T20" s="73"/>
      <c r="U20" s="73"/>
      <c r="V20" s="73"/>
      <c r="W20" s="73"/>
      <c r="X20" s="73"/>
      <c r="Y20" s="73"/>
      <c r="Z20" s="73"/>
    </row>
    <row r="21" spans="2:26">
      <c r="B21" s="73" t="s">
        <v>13</v>
      </c>
      <c r="C21" s="73"/>
      <c r="D21" s="73"/>
      <c r="E21" s="73"/>
      <c r="F21" s="73"/>
      <c r="G21" s="73"/>
      <c r="H21" s="73"/>
      <c r="I21" s="73"/>
      <c r="J21" s="73"/>
      <c r="K21" s="73"/>
      <c r="L21" s="73"/>
      <c r="M21" s="73"/>
      <c r="N21" s="73"/>
      <c r="O21" s="73"/>
      <c r="P21" s="73"/>
      <c r="Q21" s="73"/>
      <c r="R21" s="73"/>
      <c r="S21" s="73"/>
      <c r="T21" s="73"/>
      <c r="U21" s="73"/>
      <c r="V21" s="73"/>
      <c r="W21" s="73"/>
      <c r="X21" s="73"/>
      <c r="Y21" s="73"/>
      <c r="Z21" s="73"/>
    </row>
    <row r="22" spans="2:26">
      <c r="B22" s="73" t="s">
        <v>14</v>
      </c>
      <c r="C22" s="73"/>
      <c r="D22" s="73"/>
      <c r="E22" s="73"/>
      <c r="F22" s="73"/>
      <c r="G22" s="73"/>
      <c r="H22" s="73"/>
      <c r="I22" s="73"/>
      <c r="J22" s="73"/>
      <c r="K22" s="73"/>
      <c r="L22" s="73"/>
      <c r="M22" s="73"/>
      <c r="N22" s="73"/>
      <c r="O22" s="73"/>
      <c r="P22" s="73"/>
      <c r="Q22" s="73"/>
      <c r="R22" s="73"/>
      <c r="S22" s="73"/>
      <c r="T22" s="73"/>
      <c r="U22" s="73"/>
      <c r="V22" s="73"/>
      <c r="W22" s="73"/>
      <c r="X22" s="73"/>
      <c r="Y22" s="73"/>
      <c r="Z22" s="73"/>
    </row>
    <row r="23" spans="2:26">
      <c r="B23" s="73"/>
      <c r="C23" s="73"/>
      <c r="D23" s="73"/>
      <c r="E23" s="73"/>
      <c r="F23" s="73"/>
      <c r="G23" s="73"/>
      <c r="H23" s="73"/>
      <c r="I23" s="73"/>
      <c r="J23" s="73"/>
      <c r="K23" s="73"/>
      <c r="L23" s="73"/>
      <c r="M23" s="73"/>
      <c r="N23" s="73"/>
      <c r="O23" s="73"/>
      <c r="P23" s="73"/>
      <c r="Q23" s="73"/>
      <c r="R23" s="73"/>
      <c r="S23" s="73"/>
      <c r="T23" s="73"/>
      <c r="U23" s="73"/>
      <c r="V23" s="73"/>
      <c r="W23" s="73"/>
      <c r="X23" s="73"/>
      <c r="Y23" s="73"/>
      <c r="Z23" s="73"/>
    </row>
    <row r="24" spans="2:26">
      <c r="B24" s="73" t="s">
        <v>15</v>
      </c>
      <c r="C24" s="73"/>
      <c r="D24" s="73"/>
      <c r="E24" s="73"/>
      <c r="F24" s="73"/>
      <c r="G24" s="73"/>
      <c r="H24" s="73"/>
      <c r="I24" s="73"/>
      <c r="J24" s="73"/>
      <c r="K24" s="73"/>
      <c r="L24" s="73"/>
      <c r="M24" s="73"/>
      <c r="N24" s="73"/>
      <c r="O24" s="73"/>
      <c r="P24" s="73"/>
      <c r="Q24" s="73"/>
      <c r="R24" s="73"/>
      <c r="S24" s="73"/>
      <c r="T24" s="73"/>
      <c r="U24" s="73"/>
      <c r="V24" s="73"/>
      <c r="W24" s="73"/>
      <c r="X24" s="73"/>
      <c r="Y24" s="73"/>
      <c r="Z24" s="73"/>
    </row>
    <row r="25" spans="2:26">
      <c r="B25" s="73"/>
      <c r="C25" s="73"/>
      <c r="D25" s="73"/>
      <c r="E25" s="73"/>
      <c r="F25" s="73"/>
      <c r="G25" s="73"/>
      <c r="H25" s="73"/>
      <c r="I25" s="73"/>
      <c r="J25" s="73"/>
      <c r="K25" s="73"/>
      <c r="L25" s="73"/>
      <c r="M25" s="73"/>
      <c r="N25" s="73"/>
      <c r="O25" s="73"/>
      <c r="P25" s="73"/>
      <c r="Q25" s="73"/>
      <c r="R25" s="73"/>
      <c r="S25" s="73"/>
      <c r="T25" s="73"/>
      <c r="U25" s="73"/>
      <c r="V25" s="73"/>
      <c r="W25" s="73"/>
      <c r="X25" s="73"/>
      <c r="Y25" s="73"/>
      <c r="Z25" s="73"/>
    </row>
    <row r="26" spans="2:26">
      <c r="B26" s="73"/>
      <c r="C26" s="73"/>
      <c r="D26" s="73"/>
      <c r="E26" s="73"/>
      <c r="F26" s="73"/>
      <c r="G26" s="73"/>
      <c r="H26" s="73"/>
      <c r="I26" s="73"/>
      <c r="J26" s="73"/>
      <c r="K26" s="73"/>
      <c r="L26" s="73"/>
      <c r="M26" s="73"/>
      <c r="N26" s="73"/>
      <c r="O26" s="73"/>
      <c r="P26" s="73"/>
      <c r="Q26" s="73"/>
      <c r="R26" s="73"/>
      <c r="S26" s="73"/>
      <c r="T26" s="73"/>
      <c r="U26" s="73"/>
      <c r="V26" s="73"/>
      <c r="W26" s="73"/>
      <c r="X26" s="73"/>
      <c r="Y26" s="73"/>
      <c r="Z26" s="73"/>
    </row>
    <row r="27" spans="2:26">
      <c r="B27" s="73" t="s">
        <v>16</v>
      </c>
      <c r="C27" s="73"/>
      <c r="D27" s="73"/>
      <c r="E27" s="73"/>
      <c r="F27" s="73"/>
      <c r="G27" s="73"/>
      <c r="H27" s="73"/>
      <c r="I27" s="73"/>
      <c r="J27" s="73"/>
      <c r="K27" s="73"/>
      <c r="L27" s="73"/>
      <c r="M27" s="73"/>
      <c r="N27" s="73"/>
      <c r="O27" s="73"/>
      <c r="P27" s="73"/>
      <c r="Q27" s="73"/>
      <c r="R27" s="73"/>
      <c r="S27" s="73"/>
      <c r="T27" s="73"/>
      <c r="U27" s="73"/>
      <c r="V27" s="73"/>
      <c r="W27" s="73"/>
      <c r="X27" s="73"/>
      <c r="Y27" s="73"/>
      <c r="Z27" s="73"/>
    </row>
    <row r="28" spans="2:26">
      <c r="B28" s="73" t="s">
        <v>17</v>
      </c>
      <c r="C28" s="73"/>
      <c r="D28" s="73"/>
      <c r="E28" s="73"/>
      <c r="F28" s="73"/>
      <c r="G28" s="73"/>
      <c r="H28" s="73"/>
      <c r="I28" s="73"/>
      <c r="J28" s="73"/>
      <c r="K28" s="73"/>
      <c r="L28" s="73"/>
      <c r="M28" s="73"/>
      <c r="N28" s="73"/>
      <c r="O28" s="73"/>
      <c r="P28" s="73"/>
      <c r="Q28" s="73"/>
      <c r="R28" s="73"/>
      <c r="S28" s="73"/>
      <c r="T28" s="73"/>
      <c r="U28" s="73"/>
      <c r="V28" s="73"/>
      <c r="W28" s="73"/>
      <c r="X28" s="73"/>
      <c r="Y28" s="73"/>
      <c r="Z28" s="73"/>
    </row>
    <row r="29" spans="2:26">
      <c r="B29" s="73" t="s">
        <v>18</v>
      </c>
      <c r="C29" s="73"/>
      <c r="D29" s="73"/>
      <c r="E29" s="73"/>
      <c r="F29" s="73"/>
      <c r="G29" s="73"/>
      <c r="H29" s="73"/>
      <c r="I29" s="73"/>
      <c r="J29" s="73"/>
      <c r="K29" s="73"/>
      <c r="L29" s="73"/>
      <c r="M29" s="73"/>
      <c r="N29" s="73"/>
      <c r="O29" s="73"/>
      <c r="P29" s="73"/>
      <c r="Q29" s="73"/>
      <c r="R29" s="73"/>
      <c r="S29" s="73"/>
      <c r="T29" s="73"/>
      <c r="U29" s="73"/>
      <c r="V29" s="73"/>
      <c r="W29" s="73"/>
      <c r="X29" s="73"/>
      <c r="Y29" s="73"/>
      <c r="Z29" s="73"/>
    </row>
    <row r="30" spans="2:26">
      <c r="B30" s="73" t="s">
        <v>19</v>
      </c>
      <c r="C30" s="73"/>
      <c r="D30" s="73"/>
      <c r="E30" s="73"/>
      <c r="F30" s="73"/>
      <c r="G30" s="73"/>
      <c r="H30" s="73"/>
      <c r="I30" s="73"/>
      <c r="J30" s="73"/>
      <c r="K30" s="73"/>
      <c r="L30" s="73"/>
      <c r="M30" s="73"/>
      <c r="N30" s="73"/>
      <c r="O30" s="73"/>
      <c r="P30" s="73"/>
      <c r="Q30" s="73"/>
      <c r="R30" s="73"/>
      <c r="S30" s="73"/>
      <c r="T30" s="73"/>
      <c r="U30" s="73"/>
      <c r="V30" s="73"/>
      <c r="W30" s="73"/>
      <c r="X30" s="73"/>
      <c r="Y30" s="73"/>
      <c r="Z30" s="73"/>
    </row>
    <row r="31" spans="2:26">
      <c r="B31" s="73" t="s">
        <v>20</v>
      </c>
      <c r="C31" s="73"/>
      <c r="D31" s="73"/>
      <c r="E31" s="73"/>
      <c r="F31" s="73"/>
      <c r="G31" s="73"/>
      <c r="H31" s="73"/>
      <c r="I31" s="73"/>
      <c r="J31" s="73"/>
      <c r="K31" s="73"/>
      <c r="L31" s="73"/>
      <c r="M31" s="73"/>
      <c r="N31" s="73"/>
      <c r="O31" s="73"/>
      <c r="P31" s="73"/>
      <c r="Q31" s="73"/>
      <c r="R31" s="73"/>
      <c r="S31" s="73"/>
      <c r="T31" s="73"/>
      <c r="U31" s="73"/>
      <c r="V31" s="73"/>
      <c r="W31" s="73"/>
      <c r="X31" s="73"/>
      <c r="Y31" s="73"/>
      <c r="Z31" s="73"/>
    </row>
    <row r="32" spans="2:26">
      <c r="B32" s="73" t="s">
        <v>21</v>
      </c>
      <c r="C32" s="73"/>
      <c r="D32" s="73"/>
      <c r="E32" s="73"/>
      <c r="F32" s="73"/>
      <c r="G32" s="73"/>
      <c r="H32" s="73"/>
      <c r="I32" s="73"/>
      <c r="J32" s="73"/>
      <c r="K32" s="73"/>
      <c r="L32" s="73"/>
      <c r="M32" s="73"/>
      <c r="N32" s="73"/>
      <c r="O32" s="73"/>
      <c r="P32" s="73"/>
      <c r="Q32" s="73"/>
      <c r="R32" s="73"/>
      <c r="S32" s="73"/>
      <c r="T32" s="73"/>
      <c r="U32" s="73"/>
      <c r="V32" s="73"/>
      <c r="W32" s="73"/>
      <c r="X32" s="73"/>
      <c r="Y32" s="73"/>
      <c r="Z32" s="73"/>
    </row>
    <row r="33" spans="2:26">
      <c r="B33" s="73"/>
      <c r="C33" s="73"/>
      <c r="D33" s="73"/>
      <c r="E33" s="73"/>
      <c r="F33" s="73"/>
      <c r="G33" s="73"/>
      <c r="H33" s="73"/>
      <c r="I33" s="73"/>
      <c r="J33" s="73"/>
      <c r="K33" s="73"/>
      <c r="L33" s="73"/>
      <c r="M33" s="73"/>
      <c r="N33" s="73"/>
      <c r="O33" s="73"/>
      <c r="P33" s="73"/>
      <c r="Q33" s="73"/>
      <c r="R33" s="73"/>
      <c r="S33" s="73"/>
      <c r="T33" s="73"/>
      <c r="U33" s="73"/>
      <c r="V33" s="73"/>
      <c r="W33" s="73"/>
      <c r="X33" s="73"/>
      <c r="Y33" s="73"/>
      <c r="Z33" s="73"/>
    </row>
    <row r="34" spans="2:26">
      <c r="B34" s="73" t="s">
        <v>22</v>
      </c>
      <c r="C34" s="73"/>
      <c r="D34" s="73"/>
      <c r="E34" s="73"/>
      <c r="F34" s="73"/>
      <c r="G34" s="73"/>
      <c r="H34" s="73"/>
      <c r="I34" s="73"/>
      <c r="J34" s="73"/>
      <c r="K34" s="73"/>
      <c r="L34" s="73"/>
      <c r="M34" s="73"/>
      <c r="N34" s="73"/>
      <c r="O34" s="73"/>
      <c r="P34" s="73"/>
      <c r="Q34" s="73"/>
      <c r="R34" s="73"/>
      <c r="S34" s="73"/>
      <c r="T34" s="73"/>
      <c r="U34" s="73"/>
      <c r="V34" s="73"/>
      <c r="W34" s="73"/>
      <c r="X34" s="73"/>
      <c r="Y34" s="73"/>
      <c r="Z34" s="73"/>
    </row>
    <row r="35" spans="2:26">
      <c r="B35" s="73"/>
      <c r="C35" s="73"/>
      <c r="D35" s="73"/>
      <c r="E35" s="73"/>
      <c r="F35" s="73"/>
      <c r="G35" s="73"/>
      <c r="H35" s="73"/>
      <c r="I35" s="73"/>
      <c r="J35" s="73"/>
      <c r="K35" s="73"/>
      <c r="L35" s="73"/>
      <c r="M35" s="73"/>
      <c r="N35" s="73"/>
      <c r="O35" s="73"/>
      <c r="P35" s="73"/>
      <c r="Q35" s="73"/>
      <c r="R35" s="73"/>
      <c r="S35" s="73"/>
      <c r="T35" s="73"/>
      <c r="U35" s="73"/>
      <c r="V35" s="73"/>
      <c r="W35" s="73"/>
      <c r="X35" s="73"/>
      <c r="Y35" s="73"/>
      <c r="Z35" s="73"/>
    </row>
    <row r="36" spans="2:26">
      <c r="B36" s="73" t="s">
        <v>23</v>
      </c>
      <c r="C36" s="73"/>
      <c r="D36" s="73"/>
      <c r="E36" s="73"/>
      <c r="F36" s="73"/>
      <c r="G36" s="73"/>
      <c r="H36" s="73"/>
      <c r="I36" s="73"/>
      <c r="J36" s="73"/>
      <c r="K36" s="73"/>
      <c r="L36" s="73"/>
      <c r="M36" s="73"/>
      <c r="N36" s="73"/>
      <c r="O36" s="73"/>
      <c r="P36" s="73"/>
      <c r="Q36" s="73"/>
      <c r="R36" s="73"/>
      <c r="S36" s="73"/>
      <c r="T36" s="73"/>
      <c r="U36" s="73"/>
      <c r="V36" s="73"/>
      <c r="W36" s="73"/>
      <c r="X36" s="73"/>
      <c r="Y36" s="73"/>
      <c r="Z36" s="73"/>
    </row>
    <row r="37" spans="2:26">
      <c r="B37" s="73"/>
      <c r="C37" s="73"/>
      <c r="D37" s="73"/>
      <c r="E37" s="73"/>
      <c r="F37" s="73"/>
      <c r="G37" s="73"/>
      <c r="H37" s="73"/>
      <c r="I37" s="73"/>
      <c r="J37" s="73"/>
      <c r="K37" s="73"/>
      <c r="L37" s="73"/>
      <c r="M37" s="73"/>
      <c r="N37" s="73"/>
      <c r="O37" s="73"/>
      <c r="P37" s="73"/>
      <c r="Q37" s="73"/>
      <c r="R37" s="73"/>
      <c r="S37" s="73"/>
      <c r="T37" s="73"/>
      <c r="U37" s="73"/>
      <c r="V37" s="73"/>
      <c r="W37" s="73"/>
      <c r="X37" s="73"/>
      <c r="Y37" s="73"/>
      <c r="Z37" s="73"/>
    </row>
    <row r="38" spans="2:26">
      <c r="B38" s="73"/>
      <c r="C38" s="73"/>
      <c r="D38" s="73"/>
      <c r="E38" s="73"/>
      <c r="F38" s="73"/>
      <c r="G38" s="73"/>
      <c r="H38" s="73"/>
      <c r="I38" s="73"/>
      <c r="J38" s="73"/>
      <c r="K38" s="73"/>
      <c r="L38" s="73"/>
      <c r="M38" s="73"/>
      <c r="N38" s="73"/>
      <c r="O38" s="73"/>
      <c r="P38" s="73"/>
      <c r="Q38" s="73"/>
      <c r="R38" s="73"/>
      <c r="S38" s="73"/>
      <c r="T38" s="73"/>
      <c r="U38" s="73"/>
      <c r="V38" s="73"/>
      <c r="W38" s="73"/>
      <c r="X38" s="73"/>
      <c r="Y38" s="73"/>
      <c r="Z38" s="73"/>
    </row>
    <row r="39" spans="2:26">
      <c r="B39" s="73"/>
      <c r="C39" s="73"/>
      <c r="D39" s="73"/>
      <c r="E39" s="73"/>
      <c r="F39" s="73"/>
      <c r="G39" s="73"/>
      <c r="H39" s="73"/>
      <c r="I39" s="73"/>
      <c r="J39" s="73"/>
      <c r="K39" s="73"/>
      <c r="L39" s="73"/>
      <c r="M39" s="73"/>
      <c r="N39" s="73"/>
      <c r="O39" s="73"/>
      <c r="P39" s="73"/>
      <c r="Q39" s="73"/>
      <c r="R39" s="73"/>
      <c r="S39" s="73"/>
      <c r="T39" s="73"/>
      <c r="U39" s="73"/>
      <c r="V39" s="73"/>
      <c r="W39" s="73"/>
      <c r="X39" s="73"/>
      <c r="Y39" s="73"/>
      <c r="Z39" s="73"/>
    </row>
    <row r="40" spans="2:26">
      <c r="B40" s="73"/>
      <c r="C40" s="73"/>
      <c r="D40" s="73"/>
      <c r="E40" s="73"/>
      <c r="F40" s="73"/>
      <c r="G40" s="73"/>
      <c r="H40" s="73"/>
      <c r="I40" s="73"/>
      <c r="J40" s="73"/>
      <c r="K40" s="73"/>
      <c r="L40" s="73"/>
      <c r="M40" s="73"/>
      <c r="N40" s="73"/>
      <c r="O40" s="73"/>
      <c r="P40" s="73"/>
      <c r="Q40" s="73"/>
      <c r="R40" s="73"/>
      <c r="S40" s="73"/>
      <c r="T40" s="73"/>
      <c r="U40" s="73"/>
      <c r="V40" s="73"/>
      <c r="W40" s="73"/>
      <c r="X40" s="73"/>
      <c r="Y40" s="73"/>
      <c r="Z40" s="73"/>
    </row>
    <row r="41" spans="2:26">
      <c r="B41" s="73"/>
      <c r="C41" s="73"/>
      <c r="D41" s="73"/>
      <c r="E41" s="73"/>
      <c r="F41" s="73"/>
      <c r="G41" s="73"/>
      <c r="H41" s="73"/>
      <c r="I41" s="73"/>
      <c r="J41" s="73"/>
      <c r="K41" s="73"/>
      <c r="L41" s="73"/>
      <c r="M41" s="73"/>
      <c r="N41" s="73"/>
      <c r="O41" s="73"/>
      <c r="P41" s="73"/>
      <c r="Q41" s="73"/>
      <c r="R41" s="73"/>
      <c r="S41" s="73"/>
      <c r="T41" s="73"/>
      <c r="U41" s="73"/>
      <c r="V41" s="73"/>
      <c r="W41" s="73"/>
      <c r="X41" s="73"/>
      <c r="Y41" s="73"/>
      <c r="Z41" s="73"/>
    </row>
    <row r="42" spans="2:26">
      <c r="B42" s="74"/>
      <c r="C42" s="74"/>
      <c r="D42" s="74"/>
      <c r="E42" s="74"/>
      <c r="F42" s="74"/>
      <c r="G42" s="74"/>
      <c r="H42" s="74"/>
      <c r="I42" s="74"/>
      <c r="J42" s="74"/>
      <c r="K42" s="74"/>
      <c r="L42" s="74"/>
      <c r="M42" s="74"/>
      <c r="N42" s="74"/>
      <c r="O42" s="74"/>
      <c r="P42" s="74"/>
      <c r="Q42" s="74"/>
      <c r="R42" s="74"/>
      <c r="S42" s="74"/>
      <c r="T42" s="74"/>
      <c r="U42" s="74"/>
      <c r="V42" s="74"/>
      <c r="W42" s="74"/>
      <c r="X42" s="74"/>
      <c r="Y42" s="74"/>
      <c r="Z42" s="74"/>
    </row>
    <row r="43" spans="2:26">
      <c r="B43" s="74"/>
      <c r="C43" s="74"/>
      <c r="D43" s="74"/>
      <c r="E43" s="74"/>
      <c r="F43" s="74"/>
      <c r="G43" s="74"/>
      <c r="H43" s="74"/>
      <c r="I43" s="74"/>
      <c r="J43" s="74"/>
      <c r="K43" s="74"/>
      <c r="L43" s="74"/>
      <c r="M43" s="74"/>
      <c r="N43" s="74"/>
      <c r="O43" s="74"/>
      <c r="P43" s="74"/>
      <c r="Q43" s="74"/>
      <c r="R43" s="74"/>
      <c r="S43" s="74"/>
      <c r="T43" s="74"/>
      <c r="U43" s="74"/>
      <c r="V43" s="74"/>
      <c r="W43" s="74"/>
      <c r="X43" s="74"/>
      <c r="Y43" s="74"/>
      <c r="Z43" s="74"/>
    </row>
    <row r="44" spans="2:26">
      <c r="B44" s="74"/>
      <c r="C44" s="74"/>
      <c r="D44" s="74"/>
      <c r="E44" s="74"/>
      <c r="F44" s="74"/>
      <c r="G44" s="74"/>
      <c r="H44" s="74"/>
      <c r="I44" s="74"/>
      <c r="J44" s="74"/>
      <c r="K44" s="74"/>
      <c r="L44" s="74"/>
      <c r="M44" s="74"/>
      <c r="N44" s="74"/>
      <c r="O44" s="74"/>
      <c r="P44" s="74"/>
      <c r="Q44" s="74"/>
      <c r="R44" s="74"/>
      <c r="S44" s="74"/>
      <c r="T44" s="74"/>
      <c r="U44" s="74"/>
      <c r="V44" s="74"/>
      <c r="W44" s="74"/>
      <c r="X44" s="74"/>
      <c r="Y44" s="74"/>
      <c r="Z44" s="74"/>
    </row>
    <row r="45" spans="2:26">
      <c r="B45" s="74"/>
      <c r="C45" s="74"/>
      <c r="D45" s="74"/>
      <c r="E45" s="74"/>
      <c r="F45" s="74"/>
      <c r="G45" s="74"/>
      <c r="H45" s="74"/>
      <c r="I45" s="74"/>
      <c r="J45" s="74"/>
      <c r="K45" s="74"/>
      <c r="L45" s="74"/>
      <c r="M45" s="74"/>
      <c r="N45" s="74"/>
      <c r="O45" s="74"/>
      <c r="P45" s="74"/>
      <c r="Q45" s="74"/>
      <c r="R45" s="74"/>
      <c r="S45" s="74"/>
      <c r="T45" s="74"/>
      <c r="U45" s="74"/>
      <c r="V45" s="74"/>
      <c r="W45" s="74"/>
      <c r="X45" s="74"/>
      <c r="Y45" s="74"/>
      <c r="Z45" s="74"/>
    </row>
    <row r="46" spans="2:26">
      <c r="B46" s="74"/>
      <c r="C46" s="74"/>
      <c r="D46" s="74"/>
      <c r="E46" s="74"/>
      <c r="F46" s="74"/>
      <c r="G46" s="74"/>
      <c r="H46" s="74"/>
      <c r="I46" s="74"/>
      <c r="J46" s="74"/>
      <c r="K46" s="74"/>
      <c r="L46" s="74"/>
      <c r="M46" s="74"/>
      <c r="N46" s="74"/>
      <c r="O46" s="74"/>
      <c r="P46" s="74"/>
      <c r="Q46" s="74"/>
      <c r="R46" s="74"/>
      <c r="S46" s="74"/>
      <c r="T46" s="74"/>
      <c r="U46" s="74"/>
      <c r="V46" s="74"/>
      <c r="W46" s="74"/>
      <c r="X46" s="74"/>
      <c r="Y46" s="74"/>
      <c r="Z46" s="74"/>
    </row>
    <row r="47" spans="2:26">
      <c r="B47" s="74"/>
      <c r="C47" s="74"/>
      <c r="D47" s="74"/>
      <c r="E47" s="74"/>
      <c r="F47" s="74"/>
      <c r="G47" s="74"/>
      <c r="H47" s="74"/>
      <c r="I47" s="74"/>
      <c r="J47" s="74"/>
      <c r="K47" s="74"/>
      <c r="L47" s="74"/>
      <c r="M47" s="74"/>
      <c r="N47" s="74"/>
      <c r="O47" s="74"/>
      <c r="P47" s="74"/>
      <c r="Q47" s="74"/>
      <c r="R47" s="74"/>
      <c r="S47" s="74"/>
      <c r="T47" s="74"/>
      <c r="U47" s="74"/>
      <c r="V47" s="74"/>
      <c r="W47" s="74"/>
      <c r="X47" s="74"/>
      <c r="Y47" s="74"/>
      <c r="Z47" s="74"/>
    </row>
    <row r="48" spans="2:26">
      <c r="B48" s="74"/>
      <c r="C48" s="74"/>
      <c r="D48" s="74"/>
      <c r="E48" s="74"/>
      <c r="F48" s="74"/>
      <c r="G48" s="74"/>
      <c r="H48" s="74"/>
      <c r="I48" s="74"/>
      <c r="J48" s="74"/>
      <c r="K48" s="74"/>
      <c r="L48" s="74"/>
      <c r="M48" s="74"/>
      <c r="N48" s="74"/>
      <c r="O48" s="74"/>
      <c r="P48" s="74"/>
      <c r="Q48" s="74"/>
      <c r="R48" s="74"/>
      <c r="S48" s="74"/>
      <c r="T48" s="74"/>
      <c r="U48" s="74"/>
      <c r="V48" s="74"/>
      <c r="W48" s="74"/>
      <c r="X48" s="74"/>
      <c r="Y48" s="74"/>
      <c r="Z48" s="74"/>
    </row>
    <row r="49" spans="2:26">
      <c r="B49" s="74"/>
      <c r="C49" s="74"/>
      <c r="D49" s="74"/>
      <c r="E49" s="74"/>
      <c r="F49" s="74"/>
      <c r="G49" s="74"/>
      <c r="H49" s="74"/>
      <c r="I49" s="74"/>
      <c r="J49" s="74"/>
      <c r="K49" s="74"/>
      <c r="L49" s="74"/>
      <c r="M49" s="74"/>
      <c r="N49" s="74"/>
      <c r="O49" s="74"/>
      <c r="P49" s="74"/>
      <c r="Q49" s="74"/>
      <c r="R49" s="74"/>
      <c r="S49" s="74"/>
      <c r="T49" s="74"/>
      <c r="U49" s="74"/>
      <c r="V49" s="74"/>
      <c r="W49" s="74"/>
      <c r="X49" s="74"/>
      <c r="Y49" s="74"/>
      <c r="Z49" s="74"/>
    </row>
    <row r="50" spans="2:26">
      <c r="B50" s="74"/>
      <c r="C50" s="74"/>
      <c r="D50" s="74"/>
      <c r="E50" s="74"/>
      <c r="F50" s="74"/>
      <c r="G50" s="74"/>
      <c r="H50" s="74"/>
      <c r="I50" s="74"/>
      <c r="J50" s="74"/>
      <c r="K50" s="74"/>
      <c r="L50" s="74"/>
      <c r="M50" s="74"/>
      <c r="N50" s="74"/>
      <c r="O50" s="74"/>
      <c r="P50" s="74"/>
      <c r="Q50" s="74"/>
      <c r="R50" s="74"/>
      <c r="S50" s="74"/>
      <c r="T50" s="74"/>
      <c r="U50" s="74"/>
      <c r="V50" s="74"/>
      <c r="W50" s="74"/>
      <c r="X50" s="74"/>
      <c r="Y50" s="74"/>
      <c r="Z50" s="74"/>
    </row>
    <row r="51" spans="2:26">
      <c r="B51" s="74"/>
      <c r="C51" s="74"/>
      <c r="D51" s="74"/>
      <c r="E51" s="74"/>
      <c r="F51" s="74"/>
      <c r="G51" s="74"/>
      <c r="H51" s="74"/>
      <c r="I51" s="74"/>
      <c r="J51" s="74"/>
      <c r="K51" s="74"/>
      <c r="L51" s="74"/>
      <c r="M51" s="74"/>
      <c r="N51" s="74"/>
      <c r="O51" s="74"/>
      <c r="P51" s="74"/>
      <c r="Q51" s="74"/>
      <c r="R51" s="74"/>
      <c r="S51" s="74"/>
      <c r="T51" s="74"/>
      <c r="U51" s="74"/>
      <c r="V51" s="74"/>
      <c r="W51" s="74"/>
      <c r="X51" s="74"/>
      <c r="Y51" s="74"/>
      <c r="Z51" s="74"/>
    </row>
    <row r="52" spans="2:26">
      <c r="B52" s="74"/>
      <c r="C52" s="74"/>
      <c r="D52" s="74"/>
      <c r="E52" s="74"/>
      <c r="F52" s="74"/>
      <c r="G52" s="74"/>
      <c r="H52" s="74"/>
      <c r="I52" s="74"/>
      <c r="J52" s="74"/>
      <c r="K52" s="74"/>
      <c r="L52" s="74"/>
      <c r="M52" s="74"/>
      <c r="N52" s="74"/>
      <c r="O52" s="74"/>
      <c r="P52" s="74"/>
      <c r="Q52" s="74"/>
      <c r="R52" s="74"/>
      <c r="S52" s="74"/>
      <c r="T52" s="74"/>
      <c r="U52" s="74"/>
      <c r="V52" s="74"/>
      <c r="W52" s="74"/>
      <c r="X52" s="74"/>
      <c r="Y52" s="74"/>
      <c r="Z52" s="74"/>
    </row>
    <row r="53" spans="2:26">
      <c r="B53" s="74"/>
      <c r="C53" s="74"/>
      <c r="D53" s="74"/>
      <c r="E53" s="74"/>
      <c r="F53" s="74"/>
      <c r="G53" s="74"/>
      <c r="H53" s="74"/>
      <c r="I53" s="74"/>
      <c r="J53" s="74"/>
      <c r="K53" s="74"/>
      <c r="L53" s="74"/>
      <c r="M53" s="74"/>
      <c r="N53" s="74"/>
      <c r="O53" s="74"/>
      <c r="P53" s="74"/>
      <c r="Q53" s="74"/>
      <c r="R53" s="74"/>
      <c r="S53" s="74"/>
      <c r="T53" s="74"/>
      <c r="U53" s="74"/>
      <c r="V53" s="74"/>
      <c r="W53" s="74"/>
      <c r="X53" s="74"/>
      <c r="Y53" s="74"/>
      <c r="Z53" s="74"/>
    </row>
    <row r="54" spans="2:26">
      <c r="B54" s="74"/>
      <c r="C54" s="74"/>
      <c r="D54" s="74"/>
      <c r="E54" s="74"/>
      <c r="F54" s="74"/>
      <c r="G54" s="74"/>
      <c r="H54" s="74"/>
      <c r="I54" s="74"/>
      <c r="J54" s="74"/>
      <c r="K54" s="74"/>
      <c r="L54" s="74"/>
      <c r="M54" s="74"/>
      <c r="N54" s="74"/>
      <c r="O54" s="74"/>
      <c r="P54" s="74"/>
      <c r="Q54" s="74"/>
      <c r="R54" s="74"/>
      <c r="S54" s="74"/>
      <c r="T54" s="74"/>
      <c r="U54" s="74"/>
      <c r="V54" s="74"/>
      <c r="W54" s="74"/>
      <c r="X54" s="74"/>
      <c r="Y54" s="74"/>
      <c r="Z54" s="74"/>
    </row>
    <row r="55" spans="2:26">
      <c r="B55" s="74"/>
      <c r="C55" s="74"/>
      <c r="D55" s="74"/>
      <c r="E55" s="74"/>
      <c r="F55" s="74"/>
      <c r="G55" s="74"/>
      <c r="H55" s="74"/>
      <c r="I55" s="74"/>
      <c r="J55" s="74"/>
      <c r="K55" s="74"/>
      <c r="L55" s="74"/>
      <c r="M55" s="74"/>
      <c r="N55" s="74"/>
      <c r="O55" s="74"/>
      <c r="P55" s="74"/>
      <c r="Q55" s="74"/>
      <c r="R55" s="74"/>
      <c r="S55" s="74"/>
      <c r="T55" s="74"/>
      <c r="U55" s="74"/>
      <c r="V55" s="74"/>
      <c r="W55" s="74"/>
      <c r="X55" s="74"/>
      <c r="Y55" s="74"/>
      <c r="Z55" s="74"/>
    </row>
    <row r="56" spans="2:26">
      <c r="B56" s="74"/>
      <c r="C56" s="74"/>
      <c r="D56" s="74"/>
      <c r="E56" s="74"/>
      <c r="F56" s="74"/>
      <c r="G56" s="74"/>
      <c r="H56" s="74"/>
      <c r="I56" s="74"/>
      <c r="J56" s="74"/>
      <c r="K56" s="74"/>
      <c r="L56" s="74"/>
      <c r="M56" s="74"/>
      <c r="N56" s="74"/>
      <c r="O56" s="74"/>
      <c r="P56" s="74"/>
      <c r="Q56" s="74"/>
      <c r="R56" s="74"/>
      <c r="S56" s="74"/>
      <c r="T56" s="74"/>
      <c r="U56" s="74"/>
      <c r="V56" s="74"/>
      <c r="W56" s="74"/>
      <c r="X56" s="74"/>
      <c r="Y56" s="74"/>
      <c r="Z56" s="74"/>
    </row>
    <row r="60" spans="2:26">
      <c r="B60" s="74"/>
      <c r="C60" s="74"/>
      <c r="D60" s="74"/>
      <c r="E60" s="74"/>
      <c r="F60" s="74"/>
      <c r="G60" s="74"/>
      <c r="H60" s="74"/>
      <c r="I60" s="74"/>
      <c r="J60" s="74"/>
      <c r="K60" s="74"/>
    </row>
    <row r="61" spans="2:26">
      <c r="B61" s="74"/>
      <c r="C61" s="74"/>
      <c r="D61" s="74"/>
      <c r="E61" s="74"/>
      <c r="F61" s="74"/>
      <c r="G61" s="74"/>
      <c r="H61" s="74"/>
      <c r="I61" s="74"/>
      <c r="J61" s="74"/>
      <c r="K61" s="74"/>
    </row>
    <row r="62" spans="2:26">
      <c r="B62" s="74"/>
      <c r="C62" s="74"/>
      <c r="D62" s="74"/>
      <c r="E62" s="74"/>
      <c r="F62" s="74"/>
      <c r="G62" s="74"/>
      <c r="H62" s="74"/>
      <c r="I62" s="74"/>
      <c r="J62" s="74"/>
      <c r="K62" s="74"/>
    </row>
  </sheetData>
  <mergeCells count="58">
    <mergeCell ref="B26:Z26"/>
    <mergeCell ref="B22:Z22"/>
    <mergeCell ref="B23:Z23"/>
    <mergeCell ref="B24:Z24"/>
    <mergeCell ref="B27:Z27"/>
    <mergeCell ref="B60:K60"/>
    <mergeCell ref="B61:K61"/>
    <mergeCell ref="B62:K62"/>
    <mergeCell ref="B2:Z2"/>
    <mergeCell ref="B3:Z3"/>
    <mergeCell ref="B4:Z4"/>
    <mergeCell ref="B5:Z5"/>
    <mergeCell ref="B6:Z6"/>
    <mergeCell ref="B7:Z7"/>
    <mergeCell ref="B53:Z53"/>
    <mergeCell ref="B54:Z54"/>
    <mergeCell ref="B55:Z55"/>
    <mergeCell ref="B56:Z56"/>
    <mergeCell ref="B51:Z51"/>
    <mergeCell ref="B52:Z52"/>
    <mergeCell ref="B41:Z41"/>
    <mergeCell ref="B8:Z8"/>
    <mergeCell ref="B9:Z9"/>
    <mergeCell ref="B10:Z10"/>
    <mergeCell ref="B11:Z11"/>
    <mergeCell ref="B12:Z12"/>
    <mergeCell ref="B48:Z48"/>
    <mergeCell ref="B13:Z13"/>
    <mergeCell ref="B14:Z14"/>
    <mergeCell ref="B15:Z15"/>
    <mergeCell ref="B16:Z16"/>
    <mergeCell ref="B21:Z21"/>
    <mergeCell ref="B29:Z29"/>
    <mergeCell ref="B30:Z30"/>
    <mergeCell ref="B31:Z31"/>
    <mergeCell ref="B32:Z32"/>
    <mergeCell ref="B17:Z17"/>
    <mergeCell ref="B18:Z18"/>
    <mergeCell ref="B19:Z19"/>
    <mergeCell ref="B20:Z20"/>
    <mergeCell ref="B28:Z28"/>
    <mergeCell ref="B25:Z25"/>
    <mergeCell ref="B49:Z49"/>
    <mergeCell ref="B50:Z50"/>
    <mergeCell ref="B33:Z33"/>
    <mergeCell ref="B34:Z34"/>
    <mergeCell ref="B35:Z35"/>
    <mergeCell ref="B36:Z36"/>
    <mergeCell ref="B37:Z37"/>
    <mergeCell ref="B38:Z38"/>
    <mergeCell ref="B42:Z42"/>
    <mergeCell ref="B43:Z43"/>
    <mergeCell ref="B44:Z44"/>
    <mergeCell ref="B39:Z39"/>
    <mergeCell ref="B40:Z40"/>
    <mergeCell ref="B45:Z45"/>
    <mergeCell ref="B46:Z46"/>
    <mergeCell ref="B47:Z4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1444F-0FCF-4A26-AE28-660AABBBCDA4}">
  <dimension ref="A1:S39"/>
  <sheetViews>
    <sheetView workbookViewId="0">
      <selection activeCell="L7" sqref="L7"/>
    </sheetView>
  </sheetViews>
  <sheetFormatPr defaultRowHeight="14.45"/>
  <cols>
    <col min="2" max="2" width="13.140625" bestFit="1" customWidth="1"/>
    <col min="3" max="3" width="15.42578125" bestFit="1" customWidth="1"/>
    <col min="4" max="4" width="10.85546875" bestFit="1" customWidth="1"/>
    <col min="5" max="5" width="11.42578125" bestFit="1" customWidth="1"/>
    <col min="6" max="6" width="17.28515625" bestFit="1" customWidth="1"/>
    <col min="7" max="7" width="18.85546875" bestFit="1" customWidth="1"/>
    <col min="8" max="9" width="9.85546875" bestFit="1" customWidth="1"/>
    <col min="10" max="10" width="14" bestFit="1" customWidth="1"/>
    <col min="11" max="11" width="12.5703125" bestFit="1" customWidth="1"/>
    <col min="12" max="12" width="4.85546875" hidden="1" customWidth="1"/>
    <col min="15" max="15" width="20.28515625" bestFit="1" customWidth="1"/>
  </cols>
  <sheetData>
    <row r="1" spans="1:19">
      <c r="A1" s="1"/>
      <c r="B1" s="1"/>
      <c r="C1" s="1"/>
      <c r="D1" s="1"/>
      <c r="E1" s="1"/>
      <c r="F1" s="1"/>
      <c r="G1" s="1"/>
      <c r="H1" s="1"/>
      <c r="I1" s="1"/>
      <c r="J1" s="1"/>
      <c r="K1" s="1"/>
      <c r="L1" s="1"/>
      <c r="M1" s="1"/>
      <c r="N1" s="1"/>
      <c r="O1" s="1"/>
      <c r="P1" s="1"/>
      <c r="Q1" s="1"/>
      <c r="R1" s="1"/>
      <c r="S1" s="1"/>
    </row>
    <row r="2" spans="1:19">
      <c r="A2" s="1"/>
      <c r="B2" s="1"/>
      <c r="C2" s="1" t="s">
        <v>36</v>
      </c>
      <c r="D2" s="69"/>
      <c r="E2" s="70"/>
      <c r="F2" s="70"/>
      <c r="G2" s="7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t="s">
        <v>37</v>
      </c>
      <c r="N5" s="1"/>
      <c r="O5" s="52" t="s">
        <v>38</v>
      </c>
      <c r="P5" s="52">
        <f>M7+M27</f>
        <v>0</v>
      </c>
      <c r="Q5" s="1" t="s">
        <v>39</v>
      </c>
      <c r="R5" s="1"/>
      <c r="S5" s="1"/>
    </row>
    <row r="6" spans="1:19">
      <c r="A6" s="1"/>
      <c r="B6" s="3" t="s">
        <v>40</v>
      </c>
      <c r="C6" s="4" t="s">
        <v>41</v>
      </c>
      <c r="D6" s="4" t="s">
        <v>42</v>
      </c>
      <c r="E6" s="4" t="s">
        <v>43</v>
      </c>
      <c r="F6" s="4" t="s">
        <v>44</v>
      </c>
      <c r="G6" s="4" t="s">
        <v>45</v>
      </c>
      <c r="H6" s="4" t="s">
        <v>46</v>
      </c>
      <c r="I6" s="4" t="s">
        <v>47</v>
      </c>
      <c r="J6" s="4" t="s">
        <v>48</v>
      </c>
      <c r="K6" s="5" t="s">
        <v>49</v>
      </c>
      <c r="L6" s="1"/>
      <c r="M6" s="1"/>
      <c r="N6" s="1"/>
      <c r="O6" s="53" t="s">
        <v>50</v>
      </c>
      <c r="P6" s="53">
        <f>(SUM(M15:M17)+M20+M25)*M22</f>
        <v>0</v>
      </c>
      <c r="Q6" s="1" t="s">
        <v>39</v>
      </c>
      <c r="R6" s="1"/>
      <c r="S6" s="1"/>
    </row>
    <row r="7" spans="1:19" ht="15" thickBot="1">
      <c r="A7" s="1"/>
      <c r="B7" s="6"/>
      <c r="C7" s="1" t="s">
        <v>51</v>
      </c>
      <c r="D7" s="1">
        <v>2000</v>
      </c>
      <c r="E7" s="1">
        <v>1000</v>
      </c>
      <c r="F7" s="1">
        <v>2200</v>
      </c>
      <c r="G7" s="1">
        <v>1800</v>
      </c>
      <c r="H7" s="1">
        <v>1200</v>
      </c>
      <c r="I7" s="1">
        <v>1600</v>
      </c>
      <c r="J7" s="1">
        <v>1400</v>
      </c>
      <c r="K7" s="7">
        <v>2400</v>
      </c>
      <c r="L7" s="1"/>
      <c r="M7" s="46">
        <f>D10*D8+E10*E8+F10*F8+G10*G8+H10*H8+I10*I8+J10*J8+K10*K8</f>
        <v>0</v>
      </c>
      <c r="N7" s="1"/>
      <c r="O7" s="1"/>
      <c r="P7" s="1"/>
      <c r="Q7" s="1"/>
      <c r="R7" s="1"/>
      <c r="S7" s="1"/>
    </row>
    <row r="8" spans="1:19" ht="15" thickBot="1">
      <c r="A8" s="1"/>
      <c r="B8" s="6"/>
      <c r="C8" s="1" t="s">
        <v>52</v>
      </c>
      <c r="D8" s="1">
        <v>500</v>
      </c>
      <c r="E8" s="1">
        <v>250</v>
      </c>
      <c r="F8" s="1">
        <v>550</v>
      </c>
      <c r="G8" s="1">
        <v>450</v>
      </c>
      <c r="H8" s="1">
        <v>300</v>
      </c>
      <c r="I8" s="1">
        <v>400</v>
      </c>
      <c r="J8" s="1">
        <v>350</v>
      </c>
      <c r="K8" s="7">
        <v>600</v>
      </c>
      <c r="L8" s="1"/>
      <c r="M8" s="1"/>
      <c r="N8" s="1"/>
      <c r="O8" s="54" t="s">
        <v>53</v>
      </c>
      <c r="P8" s="55">
        <f>P6-P5</f>
        <v>0</v>
      </c>
      <c r="Q8" s="1" t="s">
        <v>39</v>
      </c>
      <c r="R8" s="1"/>
      <c r="S8" s="1"/>
    </row>
    <row r="9" spans="1:19">
      <c r="A9" s="1"/>
      <c r="B9" s="6"/>
      <c r="C9" s="1" t="s">
        <v>54</v>
      </c>
      <c r="D9" s="1">
        <v>7</v>
      </c>
      <c r="E9" s="1">
        <v>2</v>
      </c>
      <c r="F9" s="1">
        <v>7</v>
      </c>
      <c r="G9" s="1">
        <v>6</v>
      </c>
      <c r="H9" s="1">
        <v>3</v>
      </c>
      <c r="I9" s="1">
        <v>5</v>
      </c>
      <c r="J9" s="1">
        <v>4</v>
      </c>
      <c r="K9" s="7">
        <v>8</v>
      </c>
      <c r="L9" s="1"/>
      <c r="M9" s="1"/>
      <c r="N9" s="1"/>
      <c r="O9" s="1"/>
      <c r="P9" s="1"/>
      <c r="Q9" s="1"/>
      <c r="R9" s="1"/>
      <c r="S9" s="1"/>
    </row>
    <row r="10" spans="1:19">
      <c r="A10" s="1"/>
      <c r="B10" s="8"/>
      <c r="C10" s="9"/>
      <c r="D10" s="10" t="b">
        <v>0</v>
      </c>
      <c r="E10" s="10" t="b">
        <v>0</v>
      </c>
      <c r="F10" s="10" t="b">
        <v>0</v>
      </c>
      <c r="G10" s="10" t="b">
        <v>0</v>
      </c>
      <c r="H10" s="10" t="b">
        <v>0</v>
      </c>
      <c r="I10" s="10" t="b">
        <v>0</v>
      </c>
      <c r="J10" s="10" t="b">
        <v>0</v>
      </c>
      <c r="K10" s="11" t="b">
        <v>0</v>
      </c>
      <c r="L10" s="1"/>
      <c r="M10" s="1"/>
      <c r="N10" s="1"/>
      <c r="O10" s="1"/>
      <c r="P10" s="1"/>
      <c r="Q10" s="1"/>
      <c r="R10" s="1"/>
      <c r="S10" s="1"/>
    </row>
    <row r="11" spans="1:19">
      <c r="A11" s="1"/>
      <c r="B11" s="1"/>
      <c r="C11" s="1"/>
      <c r="D11" s="1"/>
      <c r="E11" s="1"/>
      <c r="F11" s="1"/>
      <c r="G11" s="1"/>
      <c r="H11" s="1"/>
      <c r="I11" s="1"/>
      <c r="J11" s="1"/>
      <c r="K11" s="1"/>
      <c r="L11" s="1"/>
      <c r="M11" s="1"/>
      <c r="N11" s="1"/>
      <c r="O11" s="1" t="s">
        <v>55</v>
      </c>
      <c r="P11" s="1">
        <f>(D10*D7/2+E10*E7/2+F10*F7/2+G10*G7/2+H10*H7/2+I10*I7/2+J10*J7/2+K10*K7/2) + (SUM(M15:M17)+M20+M25)*M22 +Bank!J4 + M7+M27</f>
        <v>0</v>
      </c>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37" t="s">
        <v>56</v>
      </c>
      <c r="C14" s="38" t="s">
        <v>57</v>
      </c>
      <c r="D14" s="38" t="s">
        <v>58</v>
      </c>
      <c r="E14" s="38" t="s">
        <v>59</v>
      </c>
      <c r="F14" s="38" t="s">
        <v>60</v>
      </c>
      <c r="G14" s="38" t="s">
        <v>61</v>
      </c>
      <c r="H14" s="38" t="s">
        <v>62</v>
      </c>
      <c r="I14" s="38" t="s">
        <v>63</v>
      </c>
      <c r="J14" s="38" t="s">
        <v>64</v>
      </c>
      <c r="K14" s="39" t="s">
        <v>65</v>
      </c>
      <c r="L14" s="1"/>
      <c r="M14" s="1"/>
      <c r="N14" s="1"/>
      <c r="O14" s="1"/>
      <c r="P14" s="1"/>
      <c r="Q14" s="1"/>
      <c r="R14" s="1"/>
      <c r="S14" s="1"/>
    </row>
    <row r="15" spans="1:19">
      <c r="A15" s="1"/>
      <c r="B15" s="40"/>
      <c r="C15" s="1" t="s">
        <v>66</v>
      </c>
      <c r="D15" s="2" t="b">
        <v>0</v>
      </c>
      <c r="E15" s="2" t="b">
        <v>0</v>
      </c>
      <c r="F15" s="2" t="b">
        <v>0</v>
      </c>
      <c r="G15" s="2" t="b">
        <v>0</v>
      </c>
      <c r="H15" s="2" t="b">
        <v>0</v>
      </c>
      <c r="I15" s="2" t="b">
        <v>0</v>
      </c>
      <c r="J15" s="2" t="b">
        <v>0</v>
      </c>
      <c r="K15" s="41" t="b">
        <v>0</v>
      </c>
      <c r="L15" s="1">
        <v>200</v>
      </c>
      <c r="M15" s="47">
        <f>(IF(D15,L15)+IF(E15,L15)+IF(F15,L15)+IF(G15,L15)+IF(H15,L15)+IF(I15,L15)+IF(J15,L15)+IF(K15,L15))</f>
        <v>0</v>
      </c>
      <c r="N15" s="1"/>
      <c r="O15" s="1"/>
      <c r="P15" s="1"/>
      <c r="Q15" s="1"/>
      <c r="R15" s="1"/>
      <c r="S15" s="1"/>
    </row>
    <row r="16" spans="1:19">
      <c r="A16" s="1"/>
      <c r="B16" s="40"/>
      <c r="C16" s="1" t="s">
        <v>67</v>
      </c>
      <c r="D16" s="2" t="b">
        <v>0</v>
      </c>
      <c r="E16" s="2" t="b">
        <v>0</v>
      </c>
      <c r="F16" s="2" t="b">
        <v>0</v>
      </c>
      <c r="G16" s="2" t="b">
        <v>0</v>
      </c>
      <c r="H16" s="2" t="b">
        <v>0</v>
      </c>
      <c r="I16" s="2" t="b">
        <v>0</v>
      </c>
      <c r="J16" s="2" t="b">
        <v>0</v>
      </c>
      <c r="K16" s="41" t="b">
        <v>0</v>
      </c>
      <c r="L16" s="1">
        <v>400</v>
      </c>
      <c r="M16" s="47">
        <f t="shared" ref="M16:M17" si="0">(IF(D16,L16)+IF(E16,L16)+IF(F16,L16)+IF(G16,L16)+IF(H16,L16)+IF(I16,L16)+IF(J16,L16)+IF(K16,L16))</f>
        <v>0</v>
      </c>
      <c r="N16" s="1"/>
      <c r="O16" s="1"/>
      <c r="P16" s="1"/>
      <c r="Q16" s="1"/>
      <c r="R16" s="1"/>
      <c r="S16" s="1"/>
    </row>
    <row r="17" spans="1:19">
      <c r="A17" s="1"/>
      <c r="B17" s="42"/>
      <c r="C17" s="43" t="s">
        <v>68</v>
      </c>
      <c r="D17" s="44" t="b">
        <v>0</v>
      </c>
      <c r="E17" s="44" t="b">
        <v>0</v>
      </c>
      <c r="F17" s="44" t="b">
        <v>0</v>
      </c>
      <c r="G17" s="44" t="b">
        <v>0</v>
      </c>
      <c r="H17" s="44" t="b">
        <v>0</v>
      </c>
      <c r="I17" s="44" t="b">
        <v>0</v>
      </c>
      <c r="J17" s="44" t="b">
        <v>0</v>
      </c>
      <c r="K17" s="45" t="b">
        <v>0</v>
      </c>
      <c r="L17" s="1">
        <v>700</v>
      </c>
      <c r="M17" s="47">
        <f t="shared" si="0"/>
        <v>0</v>
      </c>
      <c r="N17" s="1"/>
      <c r="O17" s="1"/>
      <c r="P17" s="1"/>
      <c r="Q17" s="1"/>
      <c r="R17" s="1"/>
      <c r="S17" s="1"/>
    </row>
    <row r="18" spans="1:19">
      <c r="A18" s="1"/>
      <c r="B18" s="1"/>
      <c r="C18" s="1"/>
      <c r="D18" s="1"/>
      <c r="E18" s="1"/>
      <c r="F18" s="1"/>
      <c r="G18" s="1"/>
      <c r="H18" s="1"/>
      <c r="I18" s="1"/>
      <c r="J18" s="1"/>
      <c r="K18" s="1"/>
      <c r="L18" s="1"/>
      <c r="M18" s="1"/>
      <c r="N18" s="1"/>
      <c r="O18" s="1"/>
      <c r="P18" s="1"/>
      <c r="Q18" s="1"/>
      <c r="R18" s="1"/>
      <c r="S18" s="1"/>
    </row>
    <row r="19" spans="1:19">
      <c r="A19" s="1"/>
      <c r="B19" s="31" t="s">
        <v>69</v>
      </c>
      <c r="C19" s="32"/>
      <c r="D19" s="32" t="s">
        <v>70</v>
      </c>
      <c r="E19" s="32" t="s">
        <v>71</v>
      </c>
      <c r="F19" s="32" t="s">
        <v>72</v>
      </c>
      <c r="G19" s="32" t="s">
        <v>73</v>
      </c>
      <c r="H19" s="32" t="s">
        <v>74</v>
      </c>
      <c r="I19" s="32" t="s">
        <v>75</v>
      </c>
      <c r="J19" s="32" t="s">
        <v>76</v>
      </c>
      <c r="K19" s="33" t="s">
        <v>77</v>
      </c>
      <c r="L19" s="1">
        <v>800</v>
      </c>
      <c r="M19" s="1"/>
      <c r="N19" s="1"/>
      <c r="O19" s="1"/>
      <c r="P19" s="1"/>
      <c r="Q19" s="1"/>
      <c r="R19" s="1"/>
      <c r="S19" s="1"/>
    </row>
    <row r="20" spans="1:19">
      <c r="A20" s="1"/>
      <c r="B20" s="34"/>
      <c r="C20" s="35" t="s">
        <v>78</v>
      </c>
      <c r="D20" s="35">
        <v>0</v>
      </c>
      <c r="E20" s="35">
        <v>0</v>
      </c>
      <c r="F20" s="35">
        <v>0</v>
      </c>
      <c r="G20" s="35">
        <v>0</v>
      </c>
      <c r="H20" s="35">
        <v>0</v>
      </c>
      <c r="I20" s="35">
        <v>0</v>
      </c>
      <c r="J20" s="35">
        <v>0</v>
      </c>
      <c r="K20" s="36">
        <v>0</v>
      </c>
      <c r="L20" s="1">
        <v>900</v>
      </c>
      <c r="M20" s="48">
        <f>SUM(D20:K20)</f>
        <v>0</v>
      </c>
      <c r="N20" s="1"/>
      <c r="O20" s="1"/>
      <c r="P20" s="1"/>
      <c r="Q20" s="1"/>
      <c r="R20" s="1"/>
      <c r="S20" s="1"/>
    </row>
    <row r="21" spans="1:19">
      <c r="A21" s="1"/>
      <c r="B21" s="1"/>
      <c r="C21" s="1"/>
      <c r="D21" s="1"/>
      <c r="E21" s="1"/>
      <c r="F21" s="1"/>
      <c r="G21" s="1"/>
      <c r="H21" s="1"/>
      <c r="I21" s="1"/>
      <c r="J21" s="1"/>
      <c r="K21" s="1"/>
      <c r="L21" s="1">
        <v>1000</v>
      </c>
      <c r="M21" s="1"/>
      <c r="N21" s="1"/>
      <c r="O21" s="1"/>
      <c r="P21" s="1"/>
      <c r="Q21" s="1"/>
      <c r="R21" s="1"/>
      <c r="S21" s="1"/>
    </row>
    <row r="22" spans="1:19">
      <c r="A22" s="1"/>
      <c r="B22" s="21" t="s">
        <v>79</v>
      </c>
      <c r="C22" s="22" t="s">
        <v>80</v>
      </c>
      <c r="D22" s="23" t="b">
        <v>0</v>
      </c>
      <c r="E22" s="23" t="b">
        <v>0</v>
      </c>
      <c r="F22" s="23" t="b">
        <v>0</v>
      </c>
      <c r="G22" s="23" t="b">
        <v>0</v>
      </c>
      <c r="H22" s="23" t="b">
        <v>0</v>
      </c>
      <c r="I22" s="23" t="b">
        <v>0</v>
      </c>
      <c r="J22" s="23" t="b">
        <v>0</v>
      </c>
      <c r="K22" s="24" t="b">
        <v>0</v>
      </c>
      <c r="L22" s="1">
        <v>1100</v>
      </c>
      <c r="M22" s="49">
        <f>1+D22*0.1+E22*0.1+F22*0.1+G22*0.1+H22*0.1+I22*0.1+J22*0.1+K22*0.1</f>
        <v>1</v>
      </c>
      <c r="N22" s="1"/>
      <c r="O22" s="1"/>
      <c r="P22" s="1"/>
      <c r="Q22" s="1"/>
      <c r="R22" s="1"/>
      <c r="S22" s="1"/>
    </row>
    <row r="23" spans="1:19">
      <c r="A23" s="1"/>
      <c r="B23" s="1"/>
      <c r="C23" s="1"/>
      <c r="D23" s="1"/>
      <c r="E23" s="1"/>
      <c r="F23" s="1"/>
      <c r="G23" s="1"/>
      <c r="H23" s="1"/>
      <c r="I23" s="1"/>
      <c r="J23" s="1"/>
      <c r="K23" s="1"/>
      <c r="L23" s="1">
        <v>1200</v>
      </c>
      <c r="M23" s="1"/>
      <c r="N23" s="1"/>
      <c r="O23" s="1"/>
      <c r="P23" s="1"/>
      <c r="Q23" s="1"/>
      <c r="R23" s="1"/>
      <c r="S23" s="1"/>
    </row>
    <row r="24" spans="1:19">
      <c r="A24" s="1"/>
      <c r="B24" s="25" t="s">
        <v>81</v>
      </c>
      <c r="C24" s="26"/>
      <c r="D24" s="26" t="s">
        <v>82</v>
      </c>
      <c r="E24" s="26" t="s">
        <v>83</v>
      </c>
      <c r="F24" s="26" t="s">
        <v>84</v>
      </c>
      <c r="G24" s="26" t="s">
        <v>85</v>
      </c>
      <c r="H24" s="26" t="s">
        <v>86</v>
      </c>
      <c r="I24" s="26" t="s">
        <v>87</v>
      </c>
      <c r="J24" s="27" t="s">
        <v>88</v>
      </c>
      <c r="K24" s="1"/>
      <c r="L24" s="1"/>
      <c r="M24" s="1"/>
      <c r="N24" s="1"/>
      <c r="O24" s="1"/>
      <c r="P24" s="1"/>
      <c r="Q24" s="1"/>
      <c r="R24" s="1"/>
      <c r="S24" s="1"/>
    </row>
    <row r="25" spans="1:19">
      <c r="A25" s="1"/>
      <c r="B25" s="28"/>
      <c r="C25" s="29" t="s">
        <v>78</v>
      </c>
      <c r="D25" s="29">
        <v>0</v>
      </c>
      <c r="E25" s="29">
        <v>0</v>
      </c>
      <c r="F25" s="29">
        <v>0</v>
      </c>
      <c r="G25" s="29">
        <v>0</v>
      </c>
      <c r="H25" s="29">
        <v>0</v>
      </c>
      <c r="I25" s="29">
        <v>0</v>
      </c>
      <c r="J25" s="30">
        <v>0</v>
      </c>
      <c r="K25" s="1"/>
      <c r="L25" s="1">
        <v>0</v>
      </c>
      <c r="M25" s="50">
        <f>SUM(D25:J25)</f>
        <v>0</v>
      </c>
      <c r="N25" s="1"/>
      <c r="O25" s="1"/>
      <c r="P25" s="1"/>
      <c r="Q25" s="1"/>
      <c r="R25" s="1"/>
      <c r="S25" s="1"/>
    </row>
    <row r="26" spans="1:19">
      <c r="A26" s="1"/>
      <c r="B26" s="1"/>
      <c r="C26" s="1"/>
      <c r="D26" s="1"/>
      <c r="E26" s="1"/>
      <c r="F26" s="1"/>
      <c r="G26" s="1"/>
      <c r="H26" s="1"/>
      <c r="I26" s="1"/>
      <c r="J26" s="1"/>
      <c r="K26" s="1"/>
      <c r="L26" s="1">
        <v>100</v>
      </c>
      <c r="M26" s="1"/>
      <c r="N26" s="1"/>
      <c r="O26" s="1"/>
      <c r="P26" s="1"/>
      <c r="Q26" s="1"/>
      <c r="R26" s="1"/>
      <c r="S26" s="1"/>
    </row>
    <row r="27" spans="1:19">
      <c r="A27" s="1"/>
      <c r="B27" s="12" t="s">
        <v>89</v>
      </c>
      <c r="C27" s="13"/>
      <c r="D27" s="13" t="s">
        <v>90</v>
      </c>
      <c r="E27" s="13" t="s">
        <v>91</v>
      </c>
      <c r="F27" s="13" t="s">
        <v>92</v>
      </c>
      <c r="G27" s="13" t="s">
        <v>93</v>
      </c>
      <c r="H27" s="13" t="s">
        <v>94</v>
      </c>
      <c r="I27" s="13" t="s">
        <v>95</v>
      </c>
      <c r="J27" s="13" t="s">
        <v>96</v>
      </c>
      <c r="K27" s="14" t="s">
        <v>97</v>
      </c>
      <c r="L27" s="1"/>
      <c r="M27" s="51">
        <f>D29*D28+E29*E28+F29*F28+G29*G28+H29*H28+I29*I28+J29*J28+K29*K28+D32*D31+E32*E31+F32*F31+G32*G31+H32*H31+I32*I31+J32*J31+K32*K31+D34*D35+E34*E35+F34*F35+G35*G34</f>
        <v>0</v>
      </c>
      <c r="N27" s="1"/>
      <c r="O27" s="1"/>
      <c r="P27" s="1"/>
      <c r="Q27" s="1"/>
      <c r="R27" s="1"/>
      <c r="S27" s="1"/>
    </row>
    <row r="28" spans="1:19">
      <c r="A28" s="1"/>
      <c r="B28" s="15" t="s">
        <v>98</v>
      </c>
      <c r="C28" s="1"/>
      <c r="D28" s="62">
        <v>350</v>
      </c>
      <c r="E28" s="62">
        <v>700</v>
      </c>
      <c r="F28" s="62">
        <v>450</v>
      </c>
      <c r="G28" s="62">
        <v>350</v>
      </c>
      <c r="H28" s="62">
        <v>400</v>
      </c>
      <c r="I28" s="62">
        <v>450</v>
      </c>
      <c r="J28" s="62">
        <v>450</v>
      </c>
      <c r="K28" s="63">
        <v>400</v>
      </c>
      <c r="L28" s="1"/>
      <c r="M28" s="1"/>
      <c r="N28" s="1"/>
      <c r="O28" s="1"/>
      <c r="P28" s="1"/>
      <c r="Q28" s="1"/>
      <c r="R28" s="1"/>
      <c r="S28" s="1"/>
    </row>
    <row r="29" spans="1:19">
      <c r="A29" s="1"/>
      <c r="B29" s="15">
        <f>IF(D10,QUOTIENT(D9,2)+MOD(D9,2)+1)+IF(E10,QUOTIENT(E9,2)+MOD(E9,2)+1)+IF(F10,QUOTIENT(F9,2)+MOD(F9,2)+1)+IF(G10,QUOTIENT(G9,2)+MOD(G9,2)+1)+IF(H10,QUOTIENT(H9,2)+MOD(H9,2)+1)+IF(I10,QUOTIENT(I9,2)+MOD(I9,2)+1)+IF(J10,QUOTIENT(J9,2)+MOD(J9,2)+1)+IF(K10,QUOTIENT(K9,2)+MOD(K9,2)+1)</f>
        <v>0</v>
      </c>
      <c r="C29" s="1"/>
      <c r="D29" s="64" t="b">
        <v>0</v>
      </c>
      <c r="E29" s="64" t="b">
        <v>0</v>
      </c>
      <c r="F29" s="64" t="b">
        <v>0</v>
      </c>
      <c r="G29" s="64" t="b">
        <v>0</v>
      </c>
      <c r="H29" s="64" t="b">
        <v>0</v>
      </c>
      <c r="I29" s="64" t="b">
        <v>0</v>
      </c>
      <c r="J29" s="64" t="b">
        <v>0</v>
      </c>
      <c r="K29" s="65" t="b">
        <v>0</v>
      </c>
      <c r="L29" s="1"/>
      <c r="M29" s="1"/>
      <c r="N29" s="1"/>
      <c r="O29" s="1"/>
      <c r="P29" s="1"/>
      <c r="Q29" s="1"/>
      <c r="R29" s="1"/>
      <c r="S29" s="1"/>
    </row>
    <row r="30" spans="1:19">
      <c r="A30" s="1"/>
      <c r="B30" s="15"/>
      <c r="C30" s="1"/>
      <c r="D30" s="62" t="s">
        <v>99</v>
      </c>
      <c r="E30" s="62" t="s">
        <v>100</v>
      </c>
      <c r="F30" s="62" t="s">
        <v>101</v>
      </c>
      <c r="G30" s="62" t="s">
        <v>102</v>
      </c>
      <c r="H30" s="62" t="s">
        <v>103</v>
      </c>
      <c r="I30" s="62" t="s">
        <v>104</v>
      </c>
      <c r="J30" s="62" t="s">
        <v>105</v>
      </c>
      <c r="K30" s="63" t="s">
        <v>106</v>
      </c>
      <c r="L30" s="1"/>
      <c r="M30" s="1"/>
      <c r="N30" s="1"/>
      <c r="O30" s="1"/>
      <c r="P30" s="1"/>
      <c r="Q30" s="1"/>
      <c r="R30" s="1"/>
      <c r="S30" s="1"/>
    </row>
    <row r="31" spans="1:19">
      <c r="A31" s="1"/>
      <c r="B31" s="15"/>
      <c r="C31" s="1"/>
      <c r="D31" s="62">
        <v>350</v>
      </c>
      <c r="E31" s="62">
        <v>450</v>
      </c>
      <c r="F31" s="62">
        <v>500</v>
      </c>
      <c r="G31" s="62">
        <v>400</v>
      </c>
      <c r="H31" s="62">
        <v>350</v>
      </c>
      <c r="I31" s="62">
        <v>550</v>
      </c>
      <c r="J31" s="62">
        <v>600</v>
      </c>
      <c r="K31" s="63">
        <v>650</v>
      </c>
      <c r="L31" s="1"/>
      <c r="M31" s="1"/>
      <c r="N31" s="1"/>
      <c r="O31" s="1"/>
      <c r="P31" s="1"/>
      <c r="Q31" s="1"/>
      <c r="R31" s="1"/>
      <c r="S31" s="1"/>
    </row>
    <row r="32" spans="1:19">
      <c r="A32" s="1"/>
      <c r="B32" s="15"/>
      <c r="C32" s="1"/>
      <c r="D32" s="64" t="b">
        <v>0</v>
      </c>
      <c r="E32" s="64" t="b">
        <v>0</v>
      </c>
      <c r="F32" s="64" t="b">
        <v>0</v>
      </c>
      <c r="G32" s="64" t="b">
        <v>0</v>
      </c>
      <c r="H32" s="64" t="b">
        <v>0</v>
      </c>
      <c r="I32" s="64" t="b">
        <v>0</v>
      </c>
      <c r="J32" s="64" t="b">
        <v>0</v>
      </c>
      <c r="K32" s="65" t="b">
        <v>0</v>
      </c>
      <c r="L32" s="1"/>
      <c r="M32" s="1"/>
      <c r="N32" s="1"/>
      <c r="O32" s="1"/>
      <c r="P32" s="1"/>
      <c r="Q32" s="1"/>
      <c r="R32" s="1"/>
      <c r="S32" s="1"/>
    </row>
    <row r="33" spans="1:19">
      <c r="A33" s="1"/>
      <c r="B33" s="15"/>
      <c r="C33" s="1"/>
      <c r="D33" s="62" t="s">
        <v>107</v>
      </c>
      <c r="E33" s="62" t="s">
        <v>108</v>
      </c>
      <c r="F33" s="62" t="s">
        <v>109</v>
      </c>
      <c r="G33" s="62" t="s">
        <v>110</v>
      </c>
      <c r="H33" s="62"/>
      <c r="I33" s="62"/>
      <c r="J33" s="62"/>
      <c r="K33" s="63"/>
      <c r="L33" s="1"/>
      <c r="M33" s="1"/>
      <c r="N33" s="1"/>
      <c r="O33" s="1"/>
      <c r="P33" s="1"/>
      <c r="Q33" s="1"/>
      <c r="R33" s="1"/>
      <c r="S33" s="1"/>
    </row>
    <row r="34" spans="1:19">
      <c r="A34" s="1"/>
      <c r="B34" s="15"/>
      <c r="C34" s="1"/>
      <c r="D34" s="62">
        <v>450</v>
      </c>
      <c r="E34" s="62">
        <v>350</v>
      </c>
      <c r="F34" s="62">
        <v>500</v>
      </c>
      <c r="G34" s="62">
        <v>450</v>
      </c>
      <c r="H34" s="62"/>
      <c r="I34" s="62"/>
      <c r="J34" s="62"/>
      <c r="K34" s="63"/>
      <c r="L34" s="1"/>
      <c r="M34" s="1"/>
      <c r="N34" s="1"/>
      <c r="O34" s="1"/>
      <c r="P34" s="1"/>
      <c r="Q34" s="1"/>
      <c r="R34" s="1"/>
      <c r="S34" s="1"/>
    </row>
    <row r="35" spans="1:19">
      <c r="A35" s="1"/>
      <c r="B35" s="17"/>
      <c r="C35" s="18"/>
      <c r="D35" s="19" t="b">
        <v>0</v>
      </c>
      <c r="E35" s="19" t="b">
        <v>0</v>
      </c>
      <c r="F35" s="19" t="b">
        <v>0</v>
      </c>
      <c r="G35" s="19" t="b">
        <v>0</v>
      </c>
      <c r="H35" s="18"/>
      <c r="I35" s="18"/>
      <c r="J35" s="18"/>
      <c r="K35" s="20"/>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sheetData>
  <mergeCells count="1">
    <mergeCell ref="D2:G2"/>
  </mergeCells>
  <dataValidations count="2">
    <dataValidation type="list" allowBlank="1" showInputMessage="1" showErrorMessage="1" sqref="D25:J25" xr:uid="{EFD38BF0-4950-4A5D-89E3-A57EDED3E2E9}">
      <formula1>$L$25:$L$26</formula1>
    </dataValidation>
    <dataValidation type="list" allowBlank="1" showInputMessage="1" showErrorMessage="1" sqref="D20:K20" xr:uid="{81F76B23-C976-48CD-94B5-4882D6B7A099}">
      <formula1>$L$19:$L$23</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61C25-A146-4103-9FC1-3614AE9097E4}">
  <dimension ref="A1:S39"/>
  <sheetViews>
    <sheetView workbookViewId="0">
      <selection activeCell="F10" sqref="F10"/>
    </sheetView>
  </sheetViews>
  <sheetFormatPr defaultRowHeight="14.45"/>
  <cols>
    <col min="2" max="2" width="13.140625" bestFit="1" customWidth="1"/>
    <col min="3" max="3" width="15.42578125" bestFit="1" customWidth="1"/>
    <col min="4" max="4" width="10.85546875" bestFit="1" customWidth="1"/>
    <col min="5" max="5" width="11.42578125" bestFit="1" customWidth="1"/>
    <col min="6" max="6" width="17.28515625" bestFit="1" customWidth="1"/>
    <col min="7" max="7" width="18.85546875" bestFit="1" customWidth="1"/>
    <col min="8" max="9" width="9.85546875" bestFit="1" customWidth="1"/>
    <col min="10" max="10" width="14" bestFit="1" customWidth="1"/>
    <col min="11" max="11" width="12.5703125" bestFit="1" customWidth="1"/>
    <col min="12" max="12" width="4.85546875" hidden="1" customWidth="1"/>
    <col min="15" max="15" width="20.28515625" bestFit="1" customWidth="1"/>
  </cols>
  <sheetData>
    <row r="1" spans="1:19">
      <c r="A1" s="1"/>
      <c r="B1" s="1"/>
      <c r="C1" s="1"/>
      <c r="D1" s="1"/>
      <c r="E1" s="1"/>
      <c r="F1" s="1"/>
      <c r="G1" s="1"/>
      <c r="H1" s="1"/>
      <c r="I1" s="1"/>
      <c r="J1" s="1"/>
      <c r="K1" s="1"/>
      <c r="L1" s="1"/>
      <c r="M1" s="1"/>
      <c r="N1" s="1"/>
      <c r="O1" s="1"/>
      <c r="P1" s="1"/>
      <c r="Q1" s="1"/>
      <c r="R1" s="1"/>
      <c r="S1" s="1"/>
    </row>
    <row r="2" spans="1:19">
      <c r="A2" s="1"/>
      <c r="B2" s="1"/>
      <c r="C2" s="1" t="s">
        <v>36</v>
      </c>
      <c r="D2" s="69"/>
      <c r="E2" s="70"/>
      <c r="F2" s="70"/>
      <c r="G2" s="7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t="s">
        <v>37</v>
      </c>
      <c r="N5" s="1"/>
      <c r="O5" s="52" t="s">
        <v>38</v>
      </c>
      <c r="P5" s="52">
        <f>M7+M27</f>
        <v>0</v>
      </c>
      <c r="Q5" s="1" t="s">
        <v>39</v>
      </c>
      <c r="R5" s="1"/>
      <c r="S5" s="1"/>
    </row>
    <row r="6" spans="1:19">
      <c r="A6" s="1"/>
      <c r="B6" s="3" t="s">
        <v>40</v>
      </c>
      <c r="C6" s="4" t="s">
        <v>41</v>
      </c>
      <c r="D6" s="4" t="s">
        <v>42</v>
      </c>
      <c r="E6" s="4" t="s">
        <v>43</v>
      </c>
      <c r="F6" s="4" t="s">
        <v>44</v>
      </c>
      <c r="G6" s="4" t="s">
        <v>45</v>
      </c>
      <c r="H6" s="4" t="s">
        <v>46</v>
      </c>
      <c r="I6" s="4" t="s">
        <v>47</v>
      </c>
      <c r="J6" s="4" t="s">
        <v>48</v>
      </c>
      <c r="K6" s="5" t="s">
        <v>49</v>
      </c>
      <c r="L6" s="1"/>
      <c r="M6" s="1"/>
      <c r="N6" s="1"/>
      <c r="O6" s="53" t="s">
        <v>50</v>
      </c>
      <c r="P6" s="53">
        <f>(SUM(M15:M17)+M20+M25)*M22</f>
        <v>0</v>
      </c>
      <c r="Q6" s="1" t="s">
        <v>39</v>
      </c>
      <c r="R6" s="1"/>
      <c r="S6" s="1"/>
    </row>
    <row r="7" spans="1:19" ht="15" thickBot="1">
      <c r="A7" s="1"/>
      <c r="B7" s="6"/>
      <c r="C7" s="1" t="s">
        <v>51</v>
      </c>
      <c r="D7" s="1">
        <v>2000</v>
      </c>
      <c r="E7" s="1">
        <v>1000</v>
      </c>
      <c r="F7" s="1">
        <v>2200</v>
      </c>
      <c r="G7" s="1">
        <v>1800</v>
      </c>
      <c r="H7" s="1">
        <v>1200</v>
      </c>
      <c r="I7" s="1">
        <v>1600</v>
      </c>
      <c r="J7" s="1">
        <v>1400</v>
      </c>
      <c r="K7" s="7">
        <v>2400</v>
      </c>
      <c r="L7" s="1"/>
      <c r="M7" s="46">
        <f>D10*D8+E10*E8+F10*F8+G10*G8+H10*H8+I10*I8+J10*J8+K10*K8</f>
        <v>0</v>
      </c>
      <c r="N7" s="1"/>
      <c r="O7" s="1"/>
      <c r="P7" s="1"/>
      <c r="Q7" s="1"/>
      <c r="R7" s="1"/>
      <c r="S7" s="1"/>
    </row>
    <row r="8" spans="1:19" ht="15" thickBot="1">
      <c r="A8" s="1"/>
      <c r="B8" s="6"/>
      <c r="C8" s="1" t="s">
        <v>52</v>
      </c>
      <c r="D8" s="1">
        <v>500</v>
      </c>
      <c r="E8" s="1">
        <v>250</v>
      </c>
      <c r="F8" s="1">
        <v>550</v>
      </c>
      <c r="G8" s="1">
        <v>450</v>
      </c>
      <c r="H8" s="1">
        <v>300</v>
      </c>
      <c r="I8" s="1">
        <v>400</v>
      </c>
      <c r="J8" s="1">
        <v>350</v>
      </c>
      <c r="K8" s="7">
        <v>600</v>
      </c>
      <c r="L8" s="1"/>
      <c r="M8" s="1"/>
      <c r="N8" s="1"/>
      <c r="O8" s="54" t="s">
        <v>53</v>
      </c>
      <c r="P8" s="55">
        <f>P6-P5</f>
        <v>0</v>
      </c>
      <c r="Q8" s="1" t="s">
        <v>39</v>
      </c>
      <c r="R8" s="1"/>
      <c r="S8" s="1"/>
    </row>
    <row r="9" spans="1:19">
      <c r="A9" s="1"/>
      <c r="B9" s="6"/>
      <c r="C9" s="1" t="s">
        <v>54</v>
      </c>
      <c r="D9" s="1">
        <v>7</v>
      </c>
      <c r="E9" s="1">
        <v>2</v>
      </c>
      <c r="F9" s="1">
        <v>7</v>
      </c>
      <c r="G9" s="1">
        <v>6</v>
      </c>
      <c r="H9" s="1">
        <v>3</v>
      </c>
      <c r="I9" s="1">
        <v>5</v>
      </c>
      <c r="J9" s="1">
        <v>4</v>
      </c>
      <c r="K9" s="7">
        <v>8</v>
      </c>
      <c r="L9" s="1"/>
      <c r="M9" s="1"/>
      <c r="N9" s="1"/>
      <c r="O9" s="1"/>
      <c r="P9" s="1"/>
      <c r="Q9" s="1"/>
      <c r="R9" s="1"/>
      <c r="S9" s="1"/>
    </row>
    <row r="10" spans="1:19">
      <c r="A10" s="1"/>
      <c r="B10" s="8"/>
      <c r="C10" s="9"/>
      <c r="D10" s="10" t="b">
        <v>0</v>
      </c>
      <c r="E10" s="10" t="b">
        <v>0</v>
      </c>
      <c r="F10" s="10" t="b">
        <v>0</v>
      </c>
      <c r="G10" s="10" t="b">
        <v>0</v>
      </c>
      <c r="H10" s="10" t="b">
        <v>0</v>
      </c>
      <c r="I10" s="10" t="b">
        <v>0</v>
      </c>
      <c r="J10" s="10" t="b">
        <v>0</v>
      </c>
      <c r="K10" s="11" t="b">
        <v>0</v>
      </c>
      <c r="L10" s="1"/>
      <c r="M10" s="1"/>
      <c r="N10" s="1"/>
      <c r="O10" s="1"/>
      <c r="P10" s="1"/>
      <c r="Q10" s="1"/>
      <c r="R10" s="1"/>
      <c r="S10" s="1"/>
    </row>
    <row r="11" spans="1:19">
      <c r="A11" s="1"/>
      <c r="B11" s="1"/>
      <c r="C11" s="1"/>
      <c r="D11" s="1"/>
      <c r="E11" s="1"/>
      <c r="F11" s="1"/>
      <c r="G11" s="1"/>
      <c r="H11" s="1"/>
      <c r="I11" s="1"/>
      <c r="J11" s="1"/>
      <c r="K11" s="1"/>
      <c r="L11" s="1"/>
      <c r="M11" s="1"/>
      <c r="N11" s="1"/>
      <c r="O11" s="1" t="s">
        <v>55</v>
      </c>
      <c r="P11" s="1">
        <f>(D10*D7/2+E10*E7/2+F10*F7/2+G10*G7/2+H10*H7/2+I10*I7/2+J10*J7/2+K10*K7/2) + (SUM(M15:M17)+M20+M25)*M22 +Bank!K4 + M7+M27</f>
        <v>0</v>
      </c>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37" t="s">
        <v>56</v>
      </c>
      <c r="C14" s="38" t="s">
        <v>57</v>
      </c>
      <c r="D14" s="38" t="s">
        <v>58</v>
      </c>
      <c r="E14" s="38" t="s">
        <v>59</v>
      </c>
      <c r="F14" s="38" t="s">
        <v>60</v>
      </c>
      <c r="G14" s="38" t="s">
        <v>61</v>
      </c>
      <c r="H14" s="38" t="s">
        <v>62</v>
      </c>
      <c r="I14" s="38" t="s">
        <v>63</v>
      </c>
      <c r="J14" s="38" t="s">
        <v>64</v>
      </c>
      <c r="K14" s="39" t="s">
        <v>65</v>
      </c>
      <c r="L14" s="1"/>
      <c r="M14" s="1"/>
      <c r="N14" s="1"/>
      <c r="O14" s="1"/>
      <c r="P14" s="1"/>
      <c r="Q14" s="1"/>
      <c r="R14" s="1"/>
      <c r="S14" s="1"/>
    </row>
    <row r="15" spans="1:19">
      <c r="A15" s="1"/>
      <c r="B15" s="40"/>
      <c r="C15" s="1" t="s">
        <v>66</v>
      </c>
      <c r="D15" s="2" t="b">
        <v>0</v>
      </c>
      <c r="E15" s="2" t="b">
        <v>0</v>
      </c>
      <c r="F15" s="2" t="b">
        <v>0</v>
      </c>
      <c r="G15" s="2" t="b">
        <v>0</v>
      </c>
      <c r="H15" s="2" t="b">
        <v>0</v>
      </c>
      <c r="I15" s="2" t="b">
        <v>0</v>
      </c>
      <c r="J15" s="2" t="b">
        <v>0</v>
      </c>
      <c r="K15" s="41" t="b">
        <v>0</v>
      </c>
      <c r="L15" s="1">
        <v>200</v>
      </c>
      <c r="M15" s="47">
        <f>(IF(D15,L15)+IF(E15,L15)+IF(F15,L15)+IF(G15,L15)+IF(H15,L15)+IF(I15,L15)+IF(J15,L15)+IF(K15,L15))</f>
        <v>0</v>
      </c>
      <c r="N15" s="1"/>
      <c r="O15" s="1"/>
      <c r="P15" s="1"/>
      <c r="Q15" s="1"/>
      <c r="R15" s="1"/>
      <c r="S15" s="1"/>
    </row>
    <row r="16" spans="1:19">
      <c r="A16" s="1"/>
      <c r="B16" s="40"/>
      <c r="C16" s="1" t="s">
        <v>67</v>
      </c>
      <c r="D16" s="2" t="b">
        <v>0</v>
      </c>
      <c r="E16" s="2" t="b">
        <v>0</v>
      </c>
      <c r="F16" s="2" t="b">
        <v>0</v>
      </c>
      <c r="G16" s="2" t="b">
        <v>0</v>
      </c>
      <c r="H16" s="2" t="b">
        <v>0</v>
      </c>
      <c r="I16" s="2" t="b">
        <v>0</v>
      </c>
      <c r="J16" s="2" t="b">
        <v>0</v>
      </c>
      <c r="K16" s="41" t="b">
        <v>0</v>
      </c>
      <c r="L16" s="1">
        <v>400</v>
      </c>
      <c r="M16" s="47">
        <f t="shared" ref="M16:M17" si="0">(IF(D16,L16)+IF(E16,L16)+IF(F16,L16)+IF(G16,L16)+IF(H16,L16)+IF(I16,L16)+IF(J16,L16)+IF(K16,L16))</f>
        <v>0</v>
      </c>
      <c r="N16" s="1"/>
      <c r="O16" s="1"/>
      <c r="P16" s="1"/>
      <c r="Q16" s="1"/>
      <c r="R16" s="1"/>
      <c r="S16" s="1"/>
    </row>
    <row r="17" spans="1:19">
      <c r="A17" s="1"/>
      <c r="B17" s="42"/>
      <c r="C17" s="43" t="s">
        <v>68</v>
      </c>
      <c r="D17" s="44" t="b">
        <v>0</v>
      </c>
      <c r="E17" s="44" t="b">
        <v>0</v>
      </c>
      <c r="F17" s="44" t="b">
        <v>0</v>
      </c>
      <c r="G17" s="44" t="b">
        <v>0</v>
      </c>
      <c r="H17" s="44" t="b">
        <v>0</v>
      </c>
      <c r="I17" s="44" t="b">
        <v>0</v>
      </c>
      <c r="J17" s="44" t="b">
        <v>0</v>
      </c>
      <c r="K17" s="45" t="b">
        <v>0</v>
      </c>
      <c r="L17" s="1">
        <v>700</v>
      </c>
      <c r="M17" s="47">
        <f t="shared" si="0"/>
        <v>0</v>
      </c>
      <c r="N17" s="1"/>
      <c r="O17" s="1"/>
      <c r="P17" s="1"/>
      <c r="Q17" s="1"/>
      <c r="R17" s="1"/>
      <c r="S17" s="1"/>
    </row>
    <row r="18" spans="1:19">
      <c r="A18" s="1"/>
      <c r="B18" s="1"/>
      <c r="C18" s="1"/>
      <c r="D18" s="1"/>
      <c r="E18" s="1"/>
      <c r="F18" s="1"/>
      <c r="G18" s="1"/>
      <c r="H18" s="1"/>
      <c r="I18" s="1"/>
      <c r="J18" s="1"/>
      <c r="K18" s="1"/>
      <c r="L18" s="1"/>
      <c r="M18" s="1"/>
      <c r="N18" s="1"/>
      <c r="O18" s="1"/>
      <c r="P18" s="1"/>
      <c r="Q18" s="1"/>
      <c r="R18" s="1"/>
      <c r="S18" s="1"/>
    </row>
    <row r="19" spans="1:19">
      <c r="A19" s="1"/>
      <c r="B19" s="31" t="s">
        <v>69</v>
      </c>
      <c r="C19" s="32"/>
      <c r="D19" s="32" t="s">
        <v>70</v>
      </c>
      <c r="E19" s="32" t="s">
        <v>71</v>
      </c>
      <c r="F19" s="32" t="s">
        <v>72</v>
      </c>
      <c r="G19" s="32" t="s">
        <v>73</v>
      </c>
      <c r="H19" s="32" t="s">
        <v>74</v>
      </c>
      <c r="I19" s="32" t="s">
        <v>75</v>
      </c>
      <c r="J19" s="32" t="s">
        <v>76</v>
      </c>
      <c r="K19" s="33" t="s">
        <v>77</v>
      </c>
      <c r="L19" s="1">
        <v>800</v>
      </c>
      <c r="M19" s="1"/>
      <c r="N19" s="1"/>
      <c r="O19" s="1"/>
      <c r="P19" s="1"/>
      <c r="Q19" s="1"/>
      <c r="R19" s="1"/>
      <c r="S19" s="1"/>
    </row>
    <row r="20" spans="1:19">
      <c r="A20" s="1"/>
      <c r="B20" s="34"/>
      <c r="C20" s="35" t="s">
        <v>78</v>
      </c>
      <c r="D20" s="35">
        <v>0</v>
      </c>
      <c r="E20" s="35">
        <v>0</v>
      </c>
      <c r="F20" s="35">
        <v>0</v>
      </c>
      <c r="G20" s="35">
        <v>0</v>
      </c>
      <c r="H20" s="35">
        <v>0</v>
      </c>
      <c r="I20" s="35">
        <v>0</v>
      </c>
      <c r="J20" s="35">
        <v>0</v>
      </c>
      <c r="K20" s="36">
        <v>0</v>
      </c>
      <c r="L20" s="1">
        <v>900</v>
      </c>
      <c r="M20" s="48">
        <f>SUM(D20:K20)</f>
        <v>0</v>
      </c>
      <c r="N20" s="1"/>
      <c r="O20" s="1"/>
      <c r="P20" s="1"/>
      <c r="Q20" s="1"/>
      <c r="R20" s="1"/>
      <c r="S20" s="1"/>
    </row>
    <row r="21" spans="1:19">
      <c r="A21" s="1"/>
      <c r="B21" s="1"/>
      <c r="C21" s="1"/>
      <c r="D21" s="1"/>
      <c r="E21" s="1"/>
      <c r="F21" s="1"/>
      <c r="G21" s="1"/>
      <c r="H21" s="1"/>
      <c r="I21" s="1"/>
      <c r="J21" s="1"/>
      <c r="K21" s="1"/>
      <c r="L21" s="1">
        <v>1000</v>
      </c>
      <c r="M21" s="1"/>
      <c r="N21" s="1"/>
      <c r="O21" s="1"/>
      <c r="P21" s="1"/>
      <c r="Q21" s="1"/>
      <c r="R21" s="1"/>
      <c r="S21" s="1"/>
    </row>
    <row r="22" spans="1:19">
      <c r="A22" s="1"/>
      <c r="B22" s="21" t="s">
        <v>79</v>
      </c>
      <c r="C22" s="22" t="s">
        <v>80</v>
      </c>
      <c r="D22" s="23" t="b">
        <v>0</v>
      </c>
      <c r="E22" s="23" t="b">
        <v>0</v>
      </c>
      <c r="F22" s="23" t="b">
        <v>0</v>
      </c>
      <c r="G22" s="23" t="b">
        <v>0</v>
      </c>
      <c r="H22" s="23" t="b">
        <v>0</v>
      </c>
      <c r="I22" s="23" t="b">
        <v>0</v>
      </c>
      <c r="J22" s="23" t="b">
        <v>0</v>
      </c>
      <c r="K22" s="24" t="b">
        <v>0</v>
      </c>
      <c r="L22" s="1">
        <v>1100</v>
      </c>
      <c r="M22" s="49">
        <f>1+D22*0.1+E22*0.1+F22*0.1+G22*0.1+H22*0.1+I22*0.1+J22*0.1+K22*0.1</f>
        <v>1</v>
      </c>
      <c r="N22" s="1"/>
      <c r="O22" s="1"/>
      <c r="P22" s="1"/>
      <c r="Q22" s="1"/>
      <c r="R22" s="1"/>
      <c r="S22" s="1"/>
    </row>
    <row r="23" spans="1:19">
      <c r="A23" s="1"/>
      <c r="B23" s="1"/>
      <c r="C23" s="1"/>
      <c r="D23" s="1"/>
      <c r="E23" s="1"/>
      <c r="F23" s="1"/>
      <c r="G23" s="1"/>
      <c r="H23" s="1"/>
      <c r="I23" s="1"/>
      <c r="J23" s="1"/>
      <c r="K23" s="1"/>
      <c r="L23" s="1">
        <v>1200</v>
      </c>
      <c r="M23" s="1"/>
      <c r="N23" s="1"/>
      <c r="O23" s="1"/>
      <c r="P23" s="1"/>
      <c r="Q23" s="1"/>
      <c r="R23" s="1"/>
      <c r="S23" s="1"/>
    </row>
    <row r="24" spans="1:19">
      <c r="A24" s="1"/>
      <c r="B24" s="25" t="s">
        <v>81</v>
      </c>
      <c r="C24" s="26"/>
      <c r="D24" s="26" t="s">
        <v>82</v>
      </c>
      <c r="E24" s="26" t="s">
        <v>83</v>
      </c>
      <c r="F24" s="26" t="s">
        <v>84</v>
      </c>
      <c r="G24" s="26" t="s">
        <v>85</v>
      </c>
      <c r="H24" s="26" t="s">
        <v>86</v>
      </c>
      <c r="I24" s="26" t="s">
        <v>87</v>
      </c>
      <c r="J24" s="27" t="s">
        <v>88</v>
      </c>
      <c r="K24" s="1"/>
      <c r="L24" s="1"/>
      <c r="M24" s="1"/>
      <c r="N24" s="1"/>
      <c r="O24" s="1"/>
      <c r="P24" s="1"/>
      <c r="Q24" s="1"/>
      <c r="R24" s="1"/>
      <c r="S24" s="1"/>
    </row>
    <row r="25" spans="1:19">
      <c r="A25" s="1"/>
      <c r="B25" s="28"/>
      <c r="C25" s="29" t="s">
        <v>78</v>
      </c>
      <c r="D25" s="29">
        <v>0</v>
      </c>
      <c r="E25" s="29">
        <v>0</v>
      </c>
      <c r="F25" s="29">
        <v>0</v>
      </c>
      <c r="G25" s="29">
        <v>0</v>
      </c>
      <c r="H25" s="29">
        <v>0</v>
      </c>
      <c r="I25" s="29">
        <v>0</v>
      </c>
      <c r="J25" s="30">
        <v>0</v>
      </c>
      <c r="K25" s="1"/>
      <c r="L25" s="1">
        <v>0</v>
      </c>
      <c r="M25" s="50">
        <f>SUM(D25:J25)</f>
        <v>0</v>
      </c>
      <c r="N25" s="1"/>
      <c r="O25" s="1"/>
      <c r="P25" s="1"/>
      <c r="Q25" s="1"/>
      <c r="R25" s="1"/>
      <c r="S25" s="1"/>
    </row>
    <row r="26" spans="1:19">
      <c r="A26" s="1"/>
      <c r="B26" s="1"/>
      <c r="C26" s="1"/>
      <c r="D26" s="1"/>
      <c r="E26" s="1"/>
      <c r="F26" s="1"/>
      <c r="G26" s="1"/>
      <c r="H26" s="1"/>
      <c r="I26" s="1"/>
      <c r="J26" s="1"/>
      <c r="K26" s="1"/>
      <c r="L26" s="1">
        <v>100</v>
      </c>
      <c r="M26" s="1"/>
      <c r="N26" s="1"/>
      <c r="O26" s="1"/>
      <c r="P26" s="1"/>
      <c r="Q26" s="1"/>
      <c r="R26" s="1"/>
      <c r="S26" s="1"/>
    </row>
    <row r="27" spans="1:19">
      <c r="A27" s="1"/>
      <c r="B27" s="12" t="s">
        <v>89</v>
      </c>
      <c r="C27" s="13"/>
      <c r="D27" s="13" t="s">
        <v>90</v>
      </c>
      <c r="E27" s="13" t="s">
        <v>91</v>
      </c>
      <c r="F27" s="13" t="s">
        <v>92</v>
      </c>
      <c r="G27" s="13" t="s">
        <v>93</v>
      </c>
      <c r="H27" s="13" t="s">
        <v>94</v>
      </c>
      <c r="I27" s="13" t="s">
        <v>95</v>
      </c>
      <c r="J27" s="13" t="s">
        <v>96</v>
      </c>
      <c r="K27" s="14" t="s">
        <v>97</v>
      </c>
      <c r="L27" s="1"/>
      <c r="M27" s="51">
        <f>D29*D28+E29*E28+F29*F28+G29*G28+H29*H28+I29*I28+J29*J28+K29*K28+D32*D31+E32*E31+F32*F31+G32*G31+H32*H31+I32*I31+J32*J31+K32*K31+D34*D35+E34*E35+F34*F35+G35*G34</f>
        <v>0</v>
      </c>
      <c r="N27" s="1"/>
      <c r="O27" s="1"/>
      <c r="P27" s="1"/>
      <c r="Q27" s="1"/>
      <c r="R27" s="1"/>
      <c r="S27" s="1"/>
    </row>
    <row r="28" spans="1:19">
      <c r="A28" s="1"/>
      <c r="B28" s="15" t="s">
        <v>98</v>
      </c>
      <c r="C28" s="1"/>
      <c r="D28" s="62">
        <v>350</v>
      </c>
      <c r="E28" s="62">
        <v>700</v>
      </c>
      <c r="F28" s="62">
        <v>450</v>
      </c>
      <c r="G28" s="62">
        <v>350</v>
      </c>
      <c r="H28" s="62">
        <v>400</v>
      </c>
      <c r="I28" s="62">
        <v>450</v>
      </c>
      <c r="J28" s="62">
        <v>450</v>
      </c>
      <c r="K28" s="63">
        <v>400</v>
      </c>
      <c r="L28" s="1"/>
      <c r="M28" s="1"/>
      <c r="N28" s="1"/>
      <c r="O28" s="1"/>
      <c r="P28" s="1"/>
      <c r="Q28" s="1"/>
      <c r="R28" s="1"/>
      <c r="S28" s="1"/>
    </row>
    <row r="29" spans="1:19">
      <c r="A29" s="1"/>
      <c r="B29" s="15">
        <f>IF(D10,QUOTIENT(D9,2)+MOD(D9,2)+1)+IF(E10,QUOTIENT(E9,2)+MOD(E9,2)+1)+IF(F10,QUOTIENT(F9,2)+MOD(F9,2)+1)+IF(G10,QUOTIENT(G9,2)+MOD(G9,2)+1)+IF(H10,QUOTIENT(H9,2)+MOD(H9,2)+1)+IF(I10,QUOTIENT(I9,2)+MOD(I9,2)+1)+IF(J10,QUOTIENT(J9,2)+MOD(J9,2)+1)+IF(K10,QUOTIENT(K9,2)+MOD(K9,2)+1)</f>
        <v>0</v>
      </c>
      <c r="C29" s="1"/>
      <c r="D29" s="64" t="b">
        <v>0</v>
      </c>
      <c r="E29" s="64" t="b">
        <v>0</v>
      </c>
      <c r="F29" s="64" t="b">
        <v>0</v>
      </c>
      <c r="G29" s="64" t="b">
        <v>0</v>
      </c>
      <c r="H29" s="64" t="b">
        <v>0</v>
      </c>
      <c r="I29" s="64" t="b">
        <v>0</v>
      </c>
      <c r="J29" s="64" t="b">
        <v>0</v>
      </c>
      <c r="K29" s="65" t="b">
        <v>0</v>
      </c>
      <c r="L29" s="1"/>
      <c r="M29" s="1"/>
      <c r="N29" s="1"/>
      <c r="O29" s="1"/>
      <c r="P29" s="1"/>
      <c r="Q29" s="1"/>
      <c r="R29" s="1"/>
      <c r="S29" s="1"/>
    </row>
    <row r="30" spans="1:19">
      <c r="A30" s="1"/>
      <c r="B30" s="15"/>
      <c r="C30" s="1"/>
      <c r="D30" s="62" t="s">
        <v>99</v>
      </c>
      <c r="E30" s="62" t="s">
        <v>100</v>
      </c>
      <c r="F30" s="62" t="s">
        <v>101</v>
      </c>
      <c r="G30" s="62" t="s">
        <v>102</v>
      </c>
      <c r="H30" s="62" t="s">
        <v>103</v>
      </c>
      <c r="I30" s="62" t="s">
        <v>104</v>
      </c>
      <c r="J30" s="62" t="s">
        <v>105</v>
      </c>
      <c r="K30" s="63" t="s">
        <v>106</v>
      </c>
      <c r="L30" s="1"/>
      <c r="M30" s="1"/>
      <c r="N30" s="1"/>
      <c r="O30" s="1"/>
      <c r="P30" s="1"/>
      <c r="Q30" s="1"/>
      <c r="R30" s="1"/>
      <c r="S30" s="1"/>
    </row>
    <row r="31" spans="1:19">
      <c r="A31" s="1"/>
      <c r="B31" s="15"/>
      <c r="C31" s="1"/>
      <c r="D31" s="62">
        <v>350</v>
      </c>
      <c r="E31" s="62">
        <v>450</v>
      </c>
      <c r="F31" s="62">
        <v>500</v>
      </c>
      <c r="G31" s="62">
        <v>400</v>
      </c>
      <c r="H31" s="62">
        <v>350</v>
      </c>
      <c r="I31" s="62">
        <v>550</v>
      </c>
      <c r="J31" s="62">
        <v>600</v>
      </c>
      <c r="K31" s="63">
        <v>650</v>
      </c>
      <c r="L31" s="1"/>
      <c r="M31" s="1"/>
      <c r="N31" s="1"/>
      <c r="O31" s="1"/>
      <c r="P31" s="1"/>
      <c r="Q31" s="1"/>
      <c r="R31" s="1"/>
      <c r="S31" s="1"/>
    </row>
    <row r="32" spans="1:19">
      <c r="A32" s="1"/>
      <c r="B32" s="15"/>
      <c r="C32" s="1"/>
      <c r="D32" s="64" t="b">
        <v>0</v>
      </c>
      <c r="E32" s="64" t="b">
        <v>0</v>
      </c>
      <c r="F32" s="64" t="b">
        <v>0</v>
      </c>
      <c r="G32" s="64" t="b">
        <v>0</v>
      </c>
      <c r="H32" s="64" t="b">
        <v>0</v>
      </c>
      <c r="I32" s="64" t="b">
        <v>0</v>
      </c>
      <c r="J32" s="64" t="b">
        <v>0</v>
      </c>
      <c r="K32" s="65" t="b">
        <v>0</v>
      </c>
      <c r="L32" s="1"/>
      <c r="M32" s="1"/>
      <c r="N32" s="1"/>
      <c r="O32" s="1"/>
      <c r="P32" s="1"/>
      <c r="Q32" s="1"/>
      <c r="R32" s="1"/>
      <c r="S32" s="1"/>
    </row>
    <row r="33" spans="1:19">
      <c r="A33" s="1"/>
      <c r="B33" s="15"/>
      <c r="C33" s="1"/>
      <c r="D33" s="62" t="s">
        <v>107</v>
      </c>
      <c r="E33" s="62" t="s">
        <v>108</v>
      </c>
      <c r="F33" s="62" t="s">
        <v>109</v>
      </c>
      <c r="G33" s="62" t="s">
        <v>110</v>
      </c>
      <c r="H33" s="62"/>
      <c r="I33" s="62"/>
      <c r="J33" s="62"/>
      <c r="K33" s="63"/>
      <c r="L33" s="1"/>
      <c r="M33" s="1"/>
      <c r="N33" s="1"/>
      <c r="O33" s="1"/>
      <c r="P33" s="1"/>
      <c r="Q33" s="1"/>
      <c r="R33" s="1"/>
      <c r="S33" s="1"/>
    </row>
    <row r="34" spans="1:19">
      <c r="A34" s="1"/>
      <c r="B34" s="15"/>
      <c r="C34" s="1"/>
      <c r="D34" s="62">
        <v>450</v>
      </c>
      <c r="E34" s="62">
        <v>350</v>
      </c>
      <c r="F34" s="62">
        <v>500</v>
      </c>
      <c r="G34" s="62">
        <v>450</v>
      </c>
      <c r="H34" s="62"/>
      <c r="I34" s="62"/>
      <c r="J34" s="62"/>
      <c r="K34" s="63"/>
      <c r="L34" s="1"/>
      <c r="M34" s="1"/>
      <c r="N34" s="1"/>
      <c r="O34" s="1"/>
      <c r="P34" s="1"/>
      <c r="Q34" s="1"/>
      <c r="R34" s="1"/>
      <c r="S34" s="1"/>
    </row>
    <row r="35" spans="1:19">
      <c r="A35" s="1"/>
      <c r="B35" s="17"/>
      <c r="C35" s="18"/>
      <c r="D35" s="19" t="b">
        <v>0</v>
      </c>
      <c r="E35" s="19" t="b">
        <v>0</v>
      </c>
      <c r="F35" s="19" t="b">
        <v>0</v>
      </c>
      <c r="G35" s="19" t="b">
        <v>0</v>
      </c>
      <c r="H35" s="18"/>
      <c r="I35" s="18"/>
      <c r="J35" s="18"/>
      <c r="K35" s="20"/>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sheetData>
  <mergeCells count="1">
    <mergeCell ref="D2:G2"/>
  </mergeCells>
  <dataValidations count="2">
    <dataValidation type="list" allowBlank="1" showInputMessage="1" showErrorMessage="1" sqref="D20:K20" xr:uid="{A224C7DC-D76B-43E1-8715-7BA405318D06}">
      <formula1>$L$19:$L$23</formula1>
    </dataValidation>
    <dataValidation type="list" allowBlank="1" showInputMessage="1" showErrorMessage="1" sqref="D25:J25" xr:uid="{6A9EAF4C-4DA0-4C76-BF8C-874F38E4AEC3}">
      <formula1>$L$25:$L$26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A6162-345D-4CA0-A569-0BBE2A6D3CD5}">
  <dimension ref="A1:S39"/>
  <sheetViews>
    <sheetView workbookViewId="0">
      <selection activeCell="O20" sqref="O20"/>
    </sheetView>
  </sheetViews>
  <sheetFormatPr defaultRowHeight="14.45"/>
  <cols>
    <col min="2" max="2" width="13.140625" bestFit="1" customWidth="1"/>
    <col min="3" max="3" width="15.42578125" bestFit="1" customWidth="1"/>
    <col min="4" max="4" width="10.85546875" bestFit="1" customWidth="1"/>
    <col min="5" max="5" width="11.42578125" bestFit="1" customWidth="1"/>
    <col min="6" max="6" width="17.28515625" bestFit="1" customWidth="1"/>
    <col min="7" max="7" width="18.85546875" bestFit="1" customWidth="1"/>
    <col min="8" max="9" width="9.85546875" bestFit="1" customWidth="1"/>
    <col min="10" max="10" width="14" bestFit="1" customWidth="1"/>
    <col min="11" max="11" width="12.5703125" bestFit="1" customWidth="1"/>
    <col min="12" max="12" width="4.85546875" hidden="1" customWidth="1"/>
    <col min="15" max="15" width="20.28515625" bestFit="1" customWidth="1"/>
  </cols>
  <sheetData>
    <row r="1" spans="1:19">
      <c r="A1" s="1"/>
      <c r="B1" s="1"/>
      <c r="C1" s="1"/>
      <c r="D1" s="1"/>
      <c r="E1" s="1"/>
      <c r="F1" s="1"/>
      <c r="G1" s="1"/>
      <c r="H1" s="1"/>
      <c r="I1" s="1"/>
      <c r="J1" s="1"/>
      <c r="K1" s="1"/>
      <c r="L1" s="1"/>
      <c r="M1" s="1"/>
      <c r="N1" s="1"/>
      <c r="O1" s="1"/>
      <c r="P1" s="1"/>
      <c r="Q1" s="1"/>
      <c r="R1" s="1"/>
      <c r="S1" s="1"/>
    </row>
    <row r="2" spans="1:19">
      <c r="A2" s="1"/>
      <c r="B2" s="1"/>
      <c r="C2" s="1" t="s">
        <v>36</v>
      </c>
      <c r="D2" s="69"/>
      <c r="E2" s="70"/>
      <c r="F2" s="70"/>
      <c r="G2" s="7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t="s">
        <v>37</v>
      </c>
      <c r="N5" s="1"/>
      <c r="O5" s="52" t="s">
        <v>38</v>
      </c>
      <c r="P5" s="52">
        <f>M7+M27</f>
        <v>0</v>
      </c>
      <c r="Q5" s="1" t="s">
        <v>39</v>
      </c>
      <c r="R5" s="1"/>
      <c r="S5" s="1"/>
    </row>
    <row r="6" spans="1:19">
      <c r="A6" s="1"/>
      <c r="B6" s="3" t="s">
        <v>40</v>
      </c>
      <c r="C6" s="4" t="s">
        <v>41</v>
      </c>
      <c r="D6" s="4" t="s">
        <v>42</v>
      </c>
      <c r="E6" s="4" t="s">
        <v>43</v>
      </c>
      <c r="F6" s="4" t="s">
        <v>44</v>
      </c>
      <c r="G6" s="4" t="s">
        <v>45</v>
      </c>
      <c r="H6" s="4" t="s">
        <v>46</v>
      </c>
      <c r="I6" s="4" t="s">
        <v>47</v>
      </c>
      <c r="J6" s="4" t="s">
        <v>48</v>
      </c>
      <c r="K6" s="5" t="s">
        <v>49</v>
      </c>
      <c r="L6" s="1"/>
      <c r="M6" s="1"/>
      <c r="N6" s="1"/>
      <c r="O6" s="53" t="s">
        <v>50</v>
      </c>
      <c r="P6" s="53">
        <f>(SUM(M15:M17)+M20+M25)*M22</f>
        <v>0</v>
      </c>
      <c r="Q6" s="1" t="s">
        <v>39</v>
      </c>
      <c r="R6" s="1"/>
      <c r="S6" s="1"/>
    </row>
    <row r="7" spans="1:19" ht="15" thickBot="1">
      <c r="A7" s="1"/>
      <c r="B7" s="6"/>
      <c r="C7" s="1" t="s">
        <v>51</v>
      </c>
      <c r="D7" s="1">
        <v>2000</v>
      </c>
      <c r="E7" s="1">
        <v>1000</v>
      </c>
      <c r="F7" s="1">
        <v>2200</v>
      </c>
      <c r="G7" s="1">
        <v>1800</v>
      </c>
      <c r="H7" s="1">
        <v>1200</v>
      </c>
      <c r="I7" s="1">
        <v>1600</v>
      </c>
      <c r="J7" s="1">
        <v>1400</v>
      </c>
      <c r="K7" s="7">
        <v>2400</v>
      </c>
      <c r="L7" s="1"/>
      <c r="M7" s="46">
        <f>D10*D8+E10*E8+F10*F8+G10*G8+H10*H8+I10*I8+J10*J8+K10*K8</f>
        <v>0</v>
      </c>
      <c r="N7" s="1"/>
      <c r="O7" s="1"/>
      <c r="P7" s="1"/>
      <c r="Q7" s="1"/>
      <c r="R7" s="1"/>
      <c r="S7" s="1"/>
    </row>
    <row r="8" spans="1:19" ht="15" thickBot="1">
      <c r="A8" s="1"/>
      <c r="B8" s="6"/>
      <c r="C8" s="1" t="s">
        <v>52</v>
      </c>
      <c r="D8" s="1">
        <v>500</v>
      </c>
      <c r="E8" s="1">
        <v>250</v>
      </c>
      <c r="F8" s="1">
        <v>550</v>
      </c>
      <c r="G8" s="1">
        <v>450</v>
      </c>
      <c r="H8" s="1">
        <v>300</v>
      </c>
      <c r="I8" s="1">
        <v>400</v>
      </c>
      <c r="J8" s="1">
        <v>350</v>
      </c>
      <c r="K8" s="7">
        <v>600</v>
      </c>
      <c r="L8" s="1"/>
      <c r="M8" s="1"/>
      <c r="N8" s="1"/>
      <c r="O8" s="54" t="s">
        <v>53</v>
      </c>
      <c r="P8" s="55">
        <f>P6-P5</f>
        <v>0</v>
      </c>
      <c r="Q8" s="1" t="s">
        <v>39</v>
      </c>
      <c r="R8" s="1"/>
      <c r="S8" s="1"/>
    </row>
    <row r="9" spans="1:19">
      <c r="A9" s="1"/>
      <c r="B9" s="6"/>
      <c r="C9" s="1" t="s">
        <v>54</v>
      </c>
      <c r="D9" s="1">
        <v>7</v>
      </c>
      <c r="E9" s="1">
        <v>2</v>
      </c>
      <c r="F9" s="1">
        <v>7</v>
      </c>
      <c r="G9" s="1">
        <v>6</v>
      </c>
      <c r="H9" s="1">
        <v>3</v>
      </c>
      <c r="I9" s="1">
        <v>5</v>
      </c>
      <c r="J9" s="1">
        <v>4</v>
      </c>
      <c r="K9" s="7">
        <v>8</v>
      </c>
      <c r="L9" s="1"/>
      <c r="M9" s="1"/>
      <c r="N9" s="1"/>
      <c r="O9" s="1"/>
      <c r="P9" s="1"/>
      <c r="Q9" s="1"/>
      <c r="R9" s="1"/>
      <c r="S9" s="1"/>
    </row>
    <row r="10" spans="1:19">
      <c r="A10" s="1"/>
      <c r="B10" s="8"/>
      <c r="C10" s="9"/>
      <c r="D10" s="10" t="b">
        <v>0</v>
      </c>
      <c r="E10" s="10" t="b">
        <v>0</v>
      </c>
      <c r="F10" s="10" t="b">
        <v>0</v>
      </c>
      <c r="G10" s="10" t="b">
        <v>0</v>
      </c>
      <c r="H10" s="10" t="b">
        <v>0</v>
      </c>
      <c r="I10" s="10" t="b">
        <v>0</v>
      </c>
      <c r="J10" s="10" t="b">
        <v>0</v>
      </c>
      <c r="K10" s="11" t="b">
        <v>0</v>
      </c>
      <c r="L10" s="1"/>
      <c r="M10" s="1"/>
      <c r="N10" s="1"/>
      <c r="O10" s="1"/>
      <c r="P10" s="1"/>
      <c r="Q10" s="1"/>
      <c r="R10" s="1"/>
      <c r="S10" s="1"/>
    </row>
    <row r="11" spans="1:19">
      <c r="A11" s="1"/>
      <c r="B11" s="1"/>
      <c r="C11" s="1"/>
      <c r="D11" s="1"/>
      <c r="E11" s="1"/>
      <c r="F11" s="1"/>
      <c r="G11" s="1"/>
      <c r="H11" s="1"/>
      <c r="I11" s="1"/>
      <c r="J11" s="1"/>
      <c r="K11" s="1"/>
      <c r="L11" s="1"/>
      <c r="M11" s="1"/>
      <c r="N11" s="1"/>
      <c r="O11" s="1" t="s">
        <v>55</v>
      </c>
      <c r="P11" s="1">
        <f>(D10*D7/2+E10*E7/2+F10*F7/2+G10*G7/2+H10*H7/2+I10*I7/2+J10*J7/2+K10*K7/2) + (SUM(M15:M17)+M20+M25)*M22 +Bank!L4 + M7+M27</f>
        <v>0</v>
      </c>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37" t="s">
        <v>56</v>
      </c>
      <c r="C14" s="38" t="s">
        <v>57</v>
      </c>
      <c r="D14" s="38" t="s">
        <v>58</v>
      </c>
      <c r="E14" s="38" t="s">
        <v>59</v>
      </c>
      <c r="F14" s="38" t="s">
        <v>60</v>
      </c>
      <c r="G14" s="38" t="s">
        <v>61</v>
      </c>
      <c r="H14" s="38" t="s">
        <v>62</v>
      </c>
      <c r="I14" s="38" t="s">
        <v>63</v>
      </c>
      <c r="J14" s="38" t="s">
        <v>64</v>
      </c>
      <c r="K14" s="39" t="s">
        <v>65</v>
      </c>
      <c r="L14" s="1"/>
      <c r="M14" s="1"/>
      <c r="N14" s="1"/>
      <c r="O14" s="1"/>
      <c r="P14" s="1"/>
      <c r="Q14" s="1"/>
      <c r="R14" s="1"/>
      <c r="S14" s="1"/>
    </row>
    <row r="15" spans="1:19">
      <c r="A15" s="1"/>
      <c r="B15" s="40"/>
      <c r="C15" s="1" t="s">
        <v>66</v>
      </c>
      <c r="D15" s="2" t="b">
        <v>0</v>
      </c>
      <c r="E15" s="2" t="b">
        <v>0</v>
      </c>
      <c r="F15" s="2" t="b">
        <v>0</v>
      </c>
      <c r="G15" s="2" t="b">
        <v>0</v>
      </c>
      <c r="H15" s="2" t="b">
        <v>0</v>
      </c>
      <c r="I15" s="2" t="b">
        <v>0</v>
      </c>
      <c r="J15" s="2" t="b">
        <v>0</v>
      </c>
      <c r="K15" s="41" t="b">
        <v>0</v>
      </c>
      <c r="L15" s="1">
        <v>200</v>
      </c>
      <c r="M15" s="47">
        <f>(IF(D15,L15)+IF(E15,L15)+IF(F15,L15)+IF(G15,L15)+IF(H15,L15)+IF(I15,L15)+IF(J15,L15)+IF(K15,L15))</f>
        <v>0</v>
      </c>
      <c r="N15" s="1"/>
      <c r="O15" s="1"/>
      <c r="P15" s="1"/>
      <c r="Q15" s="1"/>
      <c r="R15" s="1"/>
      <c r="S15" s="1"/>
    </row>
    <row r="16" spans="1:19">
      <c r="A16" s="1"/>
      <c r="B16" s="40"/>
      <c r="C16" s="1" t="s">
        <v>67</v>
      </c>
      <c r="D16" s="2" t="b">
        <v>0</v>
      </c>
      <c r="E16" s="2" t="b">
        <v>0</v>
      </c>
      <c r="F16" s="2" t="b">
        <v>0</v>
      </c>
      <c r="G16" s="2" t="b">
        <v>0</v>
      </c>
      <c r="H16" s="2" t="b">
        <v>0</v>
      </c>
      <c r="I16" s="2" t="b">
        <v>0</v>
      </c>
      <c r="J16" s="2" t="b">
        <v>0</v>
      </c>
      <c r="K16" s="41" t="b">
        <v>0</v>
      </c>
      <c r="L16" s="1">
        <v>400</v>
      </c>
      <c r="M16" s="47">
        <f t="shared" ref="M16:M17" si="0">(IF(D16,L16)+IF(E16,L16)+IF(F16,L16)+IF(G16,L16)+IF(H16,L16)+IF(I16,L16)+IF(J16,L16)+IF(K16,L16))</f>
        <v>0</v>
      </c>
      <c r="N16" s="1"/>
      <c r="O16" s="1"/>
      <c r="P16" s="1"/>
      <c r="Q16" s="1"/>
      <c r="R16" s="1"/>
      <c r="S16" s="1"/>
    </row>
    <row r="17" spans="1:19">
      <c r="A17" s="1"/>
      <c r="B17" s="42"/>
      <c r="C17" s="43" t="s">
        <v>68</v>
      </c>
      <c r="D17" s="44" t="b">
        <v>0</v>
      </c>
      <c r="E17" s="44" t="b">
        <v>0</v>
      </c>
      <c r="F17" s="44" t="b">
        <v>0</v>
      </c>
      <c r="G17" s="44" t="b">
        <v>0</v>
      </c>
      <c r="H17" s="44" t="b">
        <v>0</v>
      </c>
      <c r="I17" s="44" t="b">
        <v>0</v>
      </c>
      <c r="J17" s="44" t="b">
        <v>0</v>
      </c>
      <c r="K17" s="45" t="b">
        <v>0</v>
      </c>
      <c r="L17" s="1">
        <v>700</v>
      </c>
      <c r="M17" s="47">
        <f t="shared" si="0"/>
        <v>0</v>
      </c>
      <c r="N17" s="1"/>
      <c r="O17" s="1"/>
      <c r="P17" s="1"/>
      <c r="Q17" s="1"/>
      <c r="R17" s="1"/>
      <c r="S17" s="1"/>
    </row>
    <row r="18" spans="1:19">
      <c r="A18" s="1"/>
      <c r="B18" s="1"/>
      <c r="C18" s="1"/>
      <c r="D18" s="1"/>
      <c r="E18" s="1"/>
      <c r="F18" s="1"/>
      <c r="G18" s="1"/>
      <c r="H18" s="1"/>
      <c r="I18" s="1"/>
      <c r="J18" s="1"/>
      <c r="K18" s="1"/>
      <c r="L18" s="1"/>
      <c r="M18" s="1"/>
      <c r="N18" s="1"/>
      <c r="O18" s="1"/>
      <c r="P18" s="1"/>
      <c r="Q18" s="1"/>
      <c r="R18" s="1"/>
      <c r="S18" s="1"/>
    </row>
    <row r="19" spans="1:19">
      <c r="A19" s="1"/>
      <c r="B19" s="31" t="s">
        <v>69</v>
      </c>
      <c r="C19" s="32"/>
      <c r="D19" s="32" t="s">
        <v>70</v>
      </c>
      <c r="E19" s="32" t="s">
        <v>71</v>
      </c>
      <c r="F19" s="32" t="s">
        <v>72</v>
      </c>
      <c r="G19" s="32" t="s">
        <v>73</v>
      </c>
      <c r="H19" s="32" t="s">
        <v>74</v>
      </c>
      <c r="I19" s="32" t="s">
        <v>75</v>
      </c>
      <c r="J19" s="32" t="s">
        <v>76</v>
      </c>
      <c r="K19" s="33" t="s">
        <v>77</v>
      </c>
      <c r="L19" s="1">
        <v>800</v>
      </c>
      <c r="M19" s="1"/>
      <c r="N19" s="1"/>
      <c r="O19" s="1"/>
      <c r="P19" s="1"/>
      <c r="Q19" s="1"/>
      <c r="R19" s="1"/>
      <c r="S19" s="1"/>
    </row>
    <row r="20" spans="1:19">
      <c r="A20" s="1"/>
      <c r="B20" s="34"/>
      <c r="C20" s="35" t="s">
        <v>78</v>
      </c>
      <c r="D20" s="35">
        <v>0</v>
      </c>
      <c r="E20" s="35">
        <v>0</v>
      </c>
      <c r="F20" s="35">
        <v>0</v>
      </c>
      <c r="G20" s="35">
        <v>0</v>
      </c>
      <c r="H20" s="35">
        <v>0</v>
      </c>
      <c r="I20" s="35">
        <v>0</v>
      </c>
      <c r="J20" s="35">
        <v>0</v>
      </c>
      <c r="K20" s="36">
        <v>0</v>
      </c>
      <c r="L20" s="1">
        <v>900</v>
      </c>
      <c r="M20" s="48">
        <f>SUM(D20:K20)</f>
        <v>0</v>
      </c>
      <c r="N20" s="1"/>
      <c r="O20" s="1"/>
      <c r="P20" s="1"/>
      <c r="Q20" s="1"/>
      <c r="R20" s="1"/>
      <c r="S20" s="1"/>
    </row>
    <row r="21" spans="1:19">
      <c r="A21" s="1"/>
      <c r="B21" s="1"/>
      <c r="C21" s="1"/>
      <c r="D21" s="1"/>
      <c r="E21" s="1"/>
      <c r="F21" s="1"/>
      <c r="G21" s="1"/>
      <c r="H21" s="1"/>
      <c r="I21" s="1"/>
      <c r="J21" s="1"/>
      <c r="K21" s="1"/>
      <c r="L21" s="1">
        <v>1000</v>
      </c>
      <c r="M21" s="1"/>
      <c r="N21" s="1"/>
      <c r="O21" s="1"/>
      <c r="P21" s="1"/>
      <c r="Q21" s="1"/>
      <c r="R21" s="1"/>
      <c r="S21" s="1"/>
    </row>
    <row r="22" spans="1:19">
      <c r="A22" s="1"/>
      <c r="B22" s="21" t="s">
        <v>79</v>
      </c>
      <c r="C22" s="22" t="s">
        <v>80</v>
      </c>
      <c r="D22" s="23" t="b">
        <v>0</v>
      </c>
      <c r="E22" s="23" t="b">
        <v>0</v>
      </c>
      <c r="F22" s="23" t="b">
        <v>0</v>
      </c>
      <c r="G22" s="23" t="b">
        <v>0</v>
      </c>
      <c r="H22" s="23" t="b">
        <v>0</v>
      </c>
      <c r="I22" s="23" t="b">
        <v>0</v>
      </c>
      <c r="J22" s="23" t="b">
        <v>0</v>
      </c>
      <c r="K22" s="24" t="b">
        <v>0</v>
      </c>
      <c r="L22" s="1">
        <v>1100</v>
      </c>
      <c r="M22" s="49">
        <f>1+D22*0.1+E22*0.1+F22*0.1+G22*0.1+H22*0.1+I22*0.1+J22*0.1+K22*0.1</f>
        <v>1</v>
      </c>
      <c r="N22" s="1"/>
      <c r="O22" s="1"/>
      <c r="P22" s="1"/>
      <c r="Q22" s="1"/>
      <c r="R22" s="1"/>
      <c r="S22" s="1"/>
    </row>
    <row r="23" spans="1:19">
      <c r="A23" s="1"/>
      <c r="B23" s="1"/>
      <c r="C23" s="1"/>
      <c r="D23" s="1"/>
      <c r="E23" s="1"/>
      <c r="F23" s="1"/>
      <c r="G23" s="1"/>
      <c r="H23" s="1"/>
      <c r="I23" s="1"/>
      <c r="J23" s="1"/>
      <c r="K23" s="1"/>
      <c r="L23" s="1">
        <v>1200</v>
      </c>
      <c r="M23" s="1"/>
      <c r="N23" s="1"/>
      <c r="O23" s="1"/>
      <c r="P23" s="1"/>
      <c r="Q23" s="1"/>
      <c r="R23" s="1"/>
      <c r="S23" s="1"/>
    </row>
    <row r="24" spans="1:19">
      <c r="A24" s="1"/>
      <c r="B24" s="25" t="s">
        <v>81</v>
      </c>
      <c r="C24" s="26"/>
      <c r="D24" s="26" t="s">
        <v>82</v>
      </c>
      <c r="E24" s="26" t="s">
        <v>83</v>
      </c>
      <c r="F24" s="26" t="s">
        <v>84</v>
      </c>
      <c r="G24" s="26" t="s">
        <v>85</v>
      </c>
      <c r="H24" s="26" t="s">
        <v>86</v>
      </c>
      <c r="I24" s="26" t="s">
        <v>87</v>
      </c>
      <c r="J24" s="27" t="s">
        <v>88</v>
      </c>
      <c r="K24" s="1"/>
      <c r="L24" s="1"/>
      <c r="M24" s="1"/>
      <c r="N24" s="1"/>
      <c r="O24" s="1"/>
      <c r="P24" s="1"/>
      <c r="Q24" s="1"/>
      <c r="R24" s="1"/>
      <c r="S24" s="1"/>
    </row>
    <row r="25" spans="1:19">
      <c r="A25" s="1"/>
      <c r="B25" s="28"/>
      <c r="C25" s="29" t="s">
        <v>78</v>
      </c>
      <c r="D25" s="29">
        <v>0</v>
      </c>
      <c r="E25" s="29">
        <v>0</v>
      </c>
      <c r="F25" s="29">
        <v>0</v>
      </c>
      <c r="G25" s="29">
        <v>0</v>
      </c>
      <c r="H25" s="29">
        <v>0</v>
      </c>
      <c r="I25" s="29">
        <v>0</v>
      </c>
      <c r="J25" s="30">
        <v>0</v>
      </c>
      <c r="K25" s="1"/>
      <c r="L25" s="1">
        <v>0</v>
      </c>
      <c r="M25" s="50">
        <f>SUM(D25:J25)</f>
        <v>0</v>
      </c>
      <c r="N25" s="1"/>
      <c r="O25" s="1"/>
      <c r="P25" s="1"/>
      <c r="Q25" s="1"/>
      <c r="R25" s="1"/>
      <c r="S25" s="1"/>
    </row>
    <row r="26" spans="1:19">
      <c r="A26" s="1"/>
      <c r="B26" s="1"/>
      <c r="C26" s="1"/>
      <c r="D26" s="1"/>
      <c r="E26" s="1"/>
      <c r="F26" s="1"/>
      <c r="G26" s="1"/>
      <c r="H26" s="1"/>
      <c r="I26" s="1"/>
      <c r="J26" s="1"/>
      <c r="K26" s="1"/>
      <c r="L26" s="1">
        <v>100</v>
      </c>
      <c r="M26" s="1"/>
      <c r="N26" s="1"/>
      <c r="O26" s="1"/>
      <c r="P26" s="1"/>
      <c r="Q26" s="1"/>
      <c r="R26" s="1"/>
      <c r="S26" s="1"/>
    </row>
    <row r="27" spans="1:19">
      <c r="A27" s="1"/>
      <c r="B27" s="12" t="s">
        <v>89</v>
      </c>
      <c r="C27" s="13"/>
      <c r="D27" s="13" t="s">
        <v>90</v>
      </c>
      <c r="E27" s="13" t="s">
        <v>91</v>
      </c>
      <c r="F27" s="13" t="s">
        <v>92</v>
      </c>
      <c r="G27" s="13" t="s">
        <v>93</v>
      </c>
      <c r="H27" s="13" t="s">
        <v>94</v>
      </c>
      <c r="I27" s="13" t="s">
        <v>95</v>
      </c>
      <c r="J27" s="13" t="s">
        <v>96</v>
      </c>
      <c r="K27" s="14" t="s">
        <v>97</v>
      </c>
      <c r="L27" s="1"/>
      <c r="M27" s="51">
        <f>D29*D28+E29*E28+F29*F28+G29*G28+H29*H28+I29*I28+J29*J28+K29*K28+D32*D31+E32*E31+F32*F31+G32*G31+H32*H31+I32*I31+J32*J31+K32*K31+D34*D35+E34*E35+F34*F35+G35*G34</f>
        <v>0</v>
      </c>
      <c r="N27" s="1"/>
      <c r="O27" s="1"/>
      <c r="P27" s="1"/>
      <c r="Q27" s="1"/>
      <c r="R27" s="1"/>
      <c r="S27" s="1"/>
    </row>
    <row r="28" spans="1:19">
      <c r="A28" s="1"/>
      <c r="B28" s="15" t="s">
        <v>98</v>
      </c>
      <c r="C28" s="1"/>
      <c r="D28" s="62">
        <v>350</v>
      </c>
      <c r="E28" s="62">
        <v>700</v>
      </c>
      <c r="F28" s="62">
        <v>450</v>
      </c>
      <c r="G28" s="62">
        <v>350</v>
      </c>
      <c r="H28" s="62">
        <v>400</v>
      </c>
      <c r="I28" s="62">
        <v>450</v>
      </c>
      <c r="J28" s="62">
        <v>450</v>
      </c>
      <c r="K28" s="63">
        <v>400</v>
      </c>
      <c r="L28" s="1"/>
      <c r="M28" s="1"/>
      <c r="N28" s="1"/>
      <c r="O28" s="1"/>
      <c r="P28" s="1"/>
      <c r="Q28" s="1"/>
      <c r="R28" s="1"/>
      <c r="S28" s="1"/>
    </row>
    <row r="29" spans="1:19">
      <c r="A29" s="1"/>
      <c r="B29" s="15">
        <f>IF(D10,QUOTIENT(D9,2)+MOD(D9,2)+1)+IF(E10,QUOTIENT(E9,2)+MOD(E9,2)+1)+IF(F10,QUOTIENT(F9,2)+MOD(F9,2)+1)+IF(G10,QUOTIENT(G9,2)+MOD(G9,2)+1)+IF(H10,QUOTIENT(H9,2)+MOD(H9,2)+1)+IF(I10,QUOTIENT(I9,2)+MOD(I9,2)+1)+IF(J10,QUOTIENT(J9,2)+MOD(J9,2)+1)+IF(K10,QUOTIENT(K9,2)+MOD(K9,2)+1)</f>
        <v>0</v>
      </c>
      <c r="C29" s="1"/>
      <c r="D29" s="64" t="b">
        <v>0</v>
      </c>
      <c r="E29" s="64" t="b">
        <v>0</v>
      </c>
      <c r="F29" s="64" t="b">
        <v>0</v>
      </c>
      <c r="G29" s="64" t="b">
        <v>0</v>
      </c>
      <c r="H29" s="64" t="b">
        <v>0</v>
      </c>
      <c r="I29" s="64" t="b">
        <v>0</v>
      </c>
      <c r="J29" s="64" t="b">
        <v>0</v>
      </c>
      <c r="K29" s="65" t="b">
        <v>0</v>
      </c>
      <c r="L29" s="1"/>
      <c r="M29" s="1"/>
      <c r="N29" s="1"/>
      <c r="O29" s="1"/>
      <c r="P29" s="1"/>
      <c r="Q29" s="1"/>
      <c r="R29" s="1"/>
      <c r="S29" s="1"/>
    </row>
    <row r="30" spans="1:19">
      <c r="A30" s="1"/>
      <c r="B30" s="15"/>
      <c r="C30" s="1"/>
      <c r="D30" s="62" t="s">
        <v>99</v>
      </c>
      <c r="E30" s="62" t="s">
        <v>100</v>
      </c>
      <c r="F30" s="62" t="s">
        <v>101</v>
      </c>
      <c r="G30" s="62" t="s">
        <v>102</v>
      </c>
      <c r="H30" s="62" t="s">
        <v>103</v>
      </c>
      <c r="I30" s="62" t="s">
        <v>104</v>
      </c>
      <c r="J30" s="62" t="s">
        <v>105</v>
      </c>
      <c r="K30" s="63" t="s">
        <v>106</v>
      </c>
      <c r="L30" s="1"/>
      <c r="M30" s="1"/>
      <c r="N30" s="1"/>
      <c r="O30" s="1"/>
      <c r="P30" s="1"/>
      <c r="Q30" s="1"/>
      <c r="R30" s="1"/>
      <c r="S30" s="1"/>
    </row>
    <row r="31" spans="1:19">
      <c r="A31" s="1"/>
      <c r="B31" s="15"/>
      <c r="C31" s="1"/>
      <c r="D31" s="62">
        <v>350</v>
      </c>
      <c r="E31" s="62">
        <v>450</v>
      </c>
      <c r="F31" s="62">
        <v>500</v>
      </c>
      <c r="G31" s="62">
        <v>400</v>
      </c>
      <c r="H31" s="62">
        <v>350</v>
      </c>
      <c r="I31" s="62">
        <v>550</v>
      </c>
      <c r="J31" s="62">
        <v>600</v>
      </c>
      <c r="K31" s="63">
        <v>650</v>
      </c>
      <c r="L31" s="1"/>
      <c r="M31" s="1"/>
      <c r="N31" s="1"/>
      <c r="O31" s="1"/>
      <c r="P31" s="1"/>
      <c r="Q31" s="1"/>
      <c r="R31" s="1"/>
      <c r="S31" s="1"/>
    </row>
    <row r="32" spans="1:19">
      <c r="A32" s="1"/>
      <c r="B32" s="15"/>
      <c r="C32" s="1"/>
      <c r="D32" s="64" t="b">
        <v>0</v>
      </c>
      <c r="E32" s="64" t="b">
        <v>0</v>
      </c>
      <c r="F32" s="64" t="b">
        <v>0</v>
      </c>
      <c r="G32" s="64" t="b">
        <v>0</v>
      </c>
      <c r="H32" s="64" t="b">
        <v>0</v>
      </c>
      <c r="I32" s="64" t="b">
        <v>0</v>
      </c>
      <c r="J32" s="64" t="b">
        <v>0</v>
      </c>
      <c r="K32" s="65" t="b">
        <v>0</v>
      </c>
      <c r="L32" s="1"/>
      <c r="M32" s="1"/>
      <c r="N32" s="1"/>
      <c r="O32" s="1"/>
      <c r="P32" s="1"/>
      <c r="Q32" s="1"/>
      <c r="R32" s="1"/>
      <c r="S32" s="1"/>
    </row>
    <row r="33" spans="1:19">
      <c r="A33" s="1"/>
      <c r="B33" s="15"/>
      <c r="C33" s="1"/>
      <c r="D33" s="62" t="s">
        <v>107</v>
      </c>
      <c r="E33" s="62" t="s">
        <v>108</v>
      </c>
      <c r="F33" s="62" t="s">
        <v>109</v>
      </c>
      <c r="G33" s="62" t="s">
        <v>110</v>
      </c>
      <c r="H33" s="62"/>
      <c r="I33" s="62"/>
      <c r="J33" s="62"/>
      <c r="K33" s="63"/>
      <c r="L33" s="1"/>
      <c r="M33" s="1"/>
      <c r="N33" s="1"/>
      <c r="O33" s="1"/>
      <c r="P33" s="1"/>
      <c r="Q33" s="1"/>
      <c r="R33" s="1"/>
      <c r="S33" s="1"/>
    </row>
    <row r="34" spans="1:19">
      <c r="A34" s="1"/>
      <c r="B34" s="15"/>
      <c r="C34" s="1"/>
      <c r="D34" s="62">
        <v>450</v>
      </c>
      <c r="E34" s="62">
        <v>350</v>
      </c>
      <c r="F34" s="62">
        <v>500</v>
      </c>
      <c r="G34" s="62">
        <v>450</v>
      </c>
      <c r="H34" s="62"/>
      <c r="I34" s="62"/>
      <c r="J34" s="62"/>
      <c r="K34" s="63"/>
      <c r="L34" s="1"/>
      <c r="M34" s="1"/>
      <c r="N34" s="1"/>
      <c r="O34" s="1"/>
      <c r="P34" s="1"/>
      <c r="Q34" s="1"/>
      <c r="R34" s="1"/>
      <c r="S34" s="1"/>
    </row>
    <row r="35" spans="1:19">
      <c r="A35" s="1"/>
      <c r="B35" s="17"/>
      <c r="C35" s="18"/>
      <c r="D35" s="66" t="b">
        <v>0</v>
      </c>
      <c r="E35" s="66" t="b">
        <v>0</v>
      </c>
      <c r="F35" s="66" t="b">
        <v>0</v>
      </c>
      <c r="G35" s="66" t="b">
        <v>0</v>
      </c>
      <c r="H35" s="67"/>
      <c r="I35" s="67"/>
      <c r="J35" s="67"/>
      <c r="K35" s="68"/>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sheetData>
  <mergeCells count="1">
    <mergeCell ref="D2:G2"/>
  </mergeCells>
  <dataValidations count="2">
    <dataValidation type="list" allowBlank="1" showInputMessage="1" showErrorMessage="1" sqref="D25:J25" xr:uid="{D4BDD956-4765-4A55-949F-C084A5D683BF}">
      <formula1>$L$25:$L$26</formula1>
    </dataValidation>
    <dataValidation type="list" allowBlank="1" showInputMessage="1" showErrorMessage="1" sqref="D20:K20" xr:uid="{0E2A6F7E-B223-49F3-8DA0-0544BD738BE3}">
      <formula1>$L$19:$L$23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EB022-E6E1-4112-8FDA-F3AC561C6AC0}">
  <dimension ref="B3:L141"/>
  <sheetViews>
    <sheetView workbookViewId="0">
      <selection activeCell="D7" sqref="D7"/>
    </sheetView>
  </sheetViews>
  <sheetFormatPr defaultRowHeight="14.45"/>
  <cols>
    <col min="2" max="2" width="11" bestFit="1" customWidth="1"/>
  </cols>
  <sheetData>
    <row r="3" spans="2:12" ht="15" thickBot="1">
      <c r="C3" s="58" t="s">
        <v>24</v>
      </c>
      <c r="D3" s="58" t="s">
        <v>25</v>
      </c>
      <c r="E3" s="58" t="s">
        <v>26</v>
      </c>
      <c r="F3" s="58" t="s">
        <v>27</v>
      </c>
      <c r="G3" s="58" t="s">
        <v>28</v>
      </c>
      <c r="H3" s="58" t="s">
        <v>29</v>
      </c>
      <c r="I3" s="58" t="s">
        <v>30</v>
      </c>
      <c r="J3" s="58" t="s">
        <v>31</v>
      </c>
      <c r="K3" s="58" t="s">
        <v>32</v>
      </c>
      <c r="L3" s="58" t="s">
        <v>33</v>
      </c>
    </row>
    <row r="4" spans="2:12">
      <c r="B4" s="60" t="s">
        <v>34</v>
      </c>
      <c r="C4" s="61">
        <f>SUM(C5:C80)</f>
        <v>0</v>
      </c>
      <c r="D4" s="61">
        <f t="shared" ref="D4:L4" si="0">SUM(D5:D80)</f>
        <v>0</v>
      </c>
      <c r="E4" s="61">
        <f t="shared" si="0"/>
        <v>0</v>
      </c>
      <c r="F4" s="61">
        <f t="shared" si="0"/>
        <v>0</v>
      </c>
      <c r="G4" s="61">
        <f t="shared" si="0"/>
        <v>0</v>
      </c>
      <c r="H4" s="61">
        <f t="shared" si="0"/>
        <v>0</v>
      </c>
      <c r="I4" s="61">
        <f t="shared" si="0"/>
        <v>0</v>
      </c>
      <c r="J4" s="61">
        <f t="shared" si="0"/>
        <v>0</v>
      </c>
      <c r="K4" s="61">
        <f t="shared" si="0"/>
        <v>0</v>
      </c>
      <c r="L4" s="61">
        <f t="shared" si="0"/>
        <v>0</v>
      </c>
    </row>
    <row r="5" spans="2:12">
      <c r="B5" s="59" t="s">
        <v>35</v>
      </c>
    </row>
    <row r="6" spans="2:12">
      <c r="B6" s="59"/>
    </row>
    <row r="7" spans="2:12">
      <c r="B7" s="59"/>
    </row>
    <row r="8" spans="2:12">
      <c r="B8" s="59"/>
    </row>
    <row r="9" spans="2:12">
      <c r="B9" s="59"/>
    </row>
    <row r="10" spans="2:12">
      <c r="B10" s="59"/>
    </row>
    <row r="11" spans="2:12">
      <c r="B11" s="59"/>
    </row>
    <row r="12" spans="2:12">
      <c r="B12" s="59"/>
    </row>
    <row r="13" spans="2:12">
      <c r="B13" s="59"/>
    </row>
    <row r="14" spans="2:12">
      <c r="B14" s="59"/>
    </row>
    <row r="15" spans="2:12">
      <c r="B15" s="59"/>
    </row>
    <row r="16" spans="2:12">
      <c r="B16" s="59"/>
    </row>
    <row r="17" spans="2:2">
      <c r="B17" s="59"/>
    </row>
    <row r="18" spans="2:2">
      <c r="B18" s="59"/>
    </row>
    <row r="19" spans="2:2">
      <c r="B19" s="59"/>
    </row>
    <row r="20" spans="2:2">
      <c r="B20" s="59"/>
    </row>
    <row r="21" spans="2:2">
      <c r="B21" s="59"/>
    </row>
    <row r="22" spans="2:2">
      <c r="B22" s="59"/>
    </row>
    <row r="23" spans="2:2">
      <c r="B23" s="59"/>
    </row>
    <row r="24" spans="2:2">
      <c r="B24" s="59"/>
    </row>
    <row r="25" spans="2:2">
      <c r="B25" s="59"/>
    </row>
    <row r="26" spans="2:2">
      <c r="B26" s="59"/>
    </row>
    <row r="27" spans="2:2">
      <c r="B27" s="59"/>
    </row>
    <row r="28" spans="2:2">
      <c r="B28" s="59"/>
    </row>
    <row r="29" spans="2:2">
      <c r="B29" s="59"/>
    </row>
    <row r="30" spans="2:2">
      <c r="B30" s="59"/>
    </row>
    <row r="31" spans="2:2">
      <c r="B31" s="59"/>
    </row>
    <row r="32" spans="2:2">
      <c r="B32" s="59"/>
    </row>
    <row r="33" spans="2:2">
      <c r="B33" s="59"/>
    </row>
    <row r="34" spans="2:2">
      <c r="B34" s="59"/>
    </row>
    <row r="35" spans="2:2">
      <c r="B35" s="59"/>
    </row>
    <row r="36" spans="2:2">
      <c r="B36" s="59"/>
    </row>
    <row r="37" spans="2:2">
      <c r="B37" s="59"/>
    </row>
    <row r="38" spans="2:2">
      <c r="B38" s="59"/>
    </row>
    <row r="39" spans="2:2">
      <c r="B39" s="59"/>
    </row>
    <row r="40" spans="2:2">
      <c r="B40" s="59"/>
    </row>
    <row r="41" spans="2:2">
      <c r="B41" s="59"/>
    </row>
    <row r="42" spans="2:2">
      <c r="B42" s="59"/>
    </row>
    <row r="43" spans="2:2">
      <c r="B43" s="59"/>
    </row>
    <row r="44" spans="2:2">
      <c r="B44" s="59"/>
    </row>
    <row r="45" spans="2:2">
      <c r="B45" s="59"/>
    </row>
    <row r="46" spans="2:2">
      <c r="B46" s="59"/>
    </row>
    <row r="47" spans="2:2">
      <c r="B47" s="59"/>
    </row>
    <row r="48" spans="2:2">
      <c r="B48" s="59"/>
    </row>
    <row r="49" spans="2:2">
      <c r="B49" s="59"/>
    </row>
    <row r="50" spans="2:2">
      <c r="B50" s="59"/>
    </row>
    <row r="51" spans="2:2">
      <c r="B51" s="59"/>
    </row>
    <row r="52" spans="2:2">
      <c r="B52" s="59"/>
    </row>
    <row r="53" spans="2:2">
      <c r="B53" s="59"/>
    </row>
    <row r="54" spans="2:2">
      <c r="B54" s="59"/>
    </row>
    <row r="55" spans="2:2">
      <c r="B55" s="59"/>
    </row>
    <row r="56" spans="2:2">
      <c r="B56" s="59"/>
    </row>
    <row r="57" spans="2:2">
      <c r="B57" s="59"/>
    </row>
    <row r="58" spans="2:2">
      <c r="B58" s="59"/>
    </row>
    <row r="59" spans="2:2">
      <c r="B59" s="59"/>
    </row>
    <row r="60" spans="2:2">
      <c r="B60" s="59"/>
    </row>
    <row r="61" spans="2:2">
      <c r="B61" s="59"/>
    </row>
    <row r="62" spans="2:2">
      <c r="B62" s="59"/>
    </row>
    <row r="63" spans="2:2">
      <c r="B63" s="59"/>
    </row>
    <row r="64" spans="2:2">
      <c r="B64" s="59"/>
    </row>
    <row r="65" spans="2:2">
      <c r="B65" s="59"/>
    </row>
    <row r="66" spans="2:2">
      <c r="B66" s="59"/>
    </row>
    <row r="67" spans="2:2">
      <c r="B67" s="59"/>
    </row>
    <row r="68" spans="2:2">
      <c r="B68" s="59"/>
    </row>
    <row r="69" spans="2:2">
      <c r="B69" s="59"/>
    </row>
    <row r="70" spans="2:2">
      <c r="B70" s="59"/>
    </row>
    <row r="71" spans="2:2">
      <c r="B71" s="59"/>
    </row>
    <row r="72" spans="2:2">
      <c r="B72" s="59"/>
    </row>
    <row r="73" spans="2:2">
      <c r="B73" s="59"/>
    </row>
    <row r="74" spans="2:2">
      <c r="B74" s="59"/>
    </row>
    <row r="75" spans="2:2">
      <c r="B75" s="59"/>
    </row>
    <row r="76" spans="2:2">
      <c r="B76" s="59"/>
    </row>
    <row r="77" spans="2:2">
      <c r="B77" s="59"/>
    </row>
    <row r="78" spans="2:2">
      <c r="B78" s="59"/>
    </row>
    <row r="79" spans="2:2">
      <c r="B79" s="59"/>
    </row>
    <row r="80" spans="2:2">
      <c r="B80" s="59"/>
    </row>
    <row r="81" spans="2:2">
      <c r="B81" s="59"/>
    </row>
    <row r="82" spans="2:2">
      <c r="B82" s="59"/>
    </row>
    <row r="83" spans="2:2">
      <c r="B83" s="59"/>
    </row>
    <row r="84" spans="2:2">
      <c r="B84" s="59"/>
    </row>
    <row r="85" spans="2:2">
      <c r="B85" s="59"/>
    </row>
    <row r="86" spans="2:2">
      <c r="B86" s="59"/>
    </row>
    <row r="87" spans="2:2">
      <c r="B87" s="59"/>
    </row>
    <row r="88" spans="2:2">
      <c r="B88" s="59"/>
    </row>
    <row r="89" spans="2:2">
      <c r="B89" s="59"/>
    </row>
    <row r="90" spans="2:2">
      <c r="B90" s="59"/>
    </row>
    <row r="91" spans="2:2">
      <c r="B91" s="59"/>
    </row>
    <row r="92" spans="2:2">
      <c r="B92" s="59"/>
    </row>
    <row r="93" spans="2:2">
      <c r="B93" s="59"/>
    </row>
    <row r="94" spans="2:2">
      <c r="B94" s="59"/>
    </row>
    <row r="95" spans="2:2">
      <c r="B95" s="59"/>
    </row>
    <row r="96" spans="2:2">
      <c r="B96" s="59"/>
    </row>
    <row r="97" spans="2:2">
      <c r="B97" s="59"/>
    </row>
    <row r="98" spans="2:2">
      <c r="B98" s="59"/>
    </row>
    <row r="99" spans="2:2">
      <c r="B99" s="59"/>
    </row>
    <row r="100" spans="2:2">
      <c r="B100" s="59"/>
    </row>
    <row r="101" spans="2:2">
      <c r="B101" s="59"/>
    </row>
    <row r="102" spans="2:2">
      <c r="B102" s="59"/>
    </row>
    <row r="103" spans="2:2">
      <c r="B103" s="59"/>
    </row>
    <row r="104" spans="2:2">
      <c r="B104" s="59"/>
    </row>
    <row r="105" spans="2:2">
      <c r="B105" s="59"/>
    </row>
    <row r="106" spans="2:2">
      <c r="B106" s="59"/>
    </row>
    <row r="107" spans="2:2">
      <c r="B107" s="59"/>
    </row>
    <row r="108" spans="2:2">
      <c r="B108" s="59"/>
    </row>
    <row r="109" spans="2:2">
      <c r="B109" s="59"/>
    </row>
    <row r="110" spans="2:2">
      <c r="B110" s="59"/>
    </row>
    <row r="111" spans="2:2">
      <c r="B111" s="59"/>
    </row>
    <row r="112" spans="2:2">
      <c r="B112" s="59"/>
    </row>
    <row r="113" spans="2:2">
      <c r="B113" s="59"/>
    </row>
    <row r="114" spans="2:2">
      <c r="B114" s="59"/>
    </row>
    <row r="115" spans="2:2">
      <c r="B115" s="59"/>
    </row>
    <row r="116" spans="2:2">
      <c r="B116" s="59"/>
    </row>
    <row r="117" spans="2:2">
      <c r="B117" s="59"/>
    </row>
    <row r="118" spans="2:2">
      <c r="B118" s="59"/>
    </row>
    <row r="119" spans="2:2">
      <c r="B119" s="59"/>
    </row>
    <row r="120" spans="2:2">
      <c r="B120" s="59"/>
    </row>
    <row r="121" spans="2:2">
      <c r="B121" s="59"/>
    </row>
    <row r="122" spans="2:2">
      <c r="B122" s="59"/>
    </row>
    <row r="123" spans="2:2">
      <c r="B123" s="59"/>
    </row>
    <row r="124" spans="2:2">
      <c r="B124" s="59"/>
    </row>
    <row r="125" spans="2:2">
      <c r="B125" s="59"/>
    </row>
    <row r="126" spans="2:2">
      <c r="B126" s="59"/>
    </row>
    <row r="127" spans="2:2">
      <c r="B127" s="59"/>
    </row>
    <row r="128" spans="2:2">
      <c r="B128" s="59"/>
    </row>
    <row r="129" spans="2:2">
      <c r="B129" s="59"/>
    </row>
    <row r="130" spans="2:2">
      <c r="B130" s="59"/>
    </row>
    <row r="131" spans="2:2">
      <c r="B131" s="59"/>
    </row>
    <row r="132" spans="2:2">
      <c r="B132" s="59"/>
    </row>
    <row r="133" spans="2:2">
      <c r="B133" s="59"/>
    </row>
    <row r="134" spans="2:2">
      <c r="B134" s="59"/>
    </row>
    <row r="135" spans="2:2">
      <c r="B135" s="59"/>
    </row>
    <row r="136" spans="2:2">
      <c r="B136" s="59"/>
    </row>
    <row r="137" spans="2:2">
      <c r="B137" s="59"/>
    </row>
    <row r="138" spans="2:2">
      <c r="B138" s="59"/>
    </row>
    <row r="139" spans="2:2">
      <c r="B139" s="59"/>
    </row>
    <row r="140" spans="2:2">
      <c r="B140" s="59"/>
    </row>
    <row r="141" spans="2:2">
      <c r="B141" s="5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91D33-0EBE-4531-B900-3D27AA8A94ED}">
  <dimension ref="A1:S39"/>
  <sheetViews>
    <sheetView tabSelected="1" workbookViewId="0">
      <selection activeCell="G16" sqref="G16"/>
    </sheetView>
  </sheetViews>
  <sheetFormatPr defaultRowHeight="14.45"/>
  <cols>
    <col min="2" max="2" width="13.140625" bestFit="1" customWidth="1"/>
    <col min="3" max="3" width="15.42578125" bestFit="1" customWidth="1"/>
    <col min="4" max="4" width="10.85546875" bestFit="1" customWidth="1"/>
    <col min="5" max="5" width="11.42578125" bestFit="1" customWidth="1"/>
    <col min="6" max="6" width="18.42578125" bestFit="1" customWidth="1"/>
    <col min="7" max="7" width="18.85546875" bestFit="1" customWidth="1"/>
    <col min="8" max="9" width="9.85546875" bestFit="1" customWidth="1"/>
    <col min="10" max="10" width="14" bestFit="1" customWidth="1"/>
    <col min="11" max="11" width="12.5703125" bestFit="1" customWidth="1"/>
    <col min="12" max="12" width="4.85546875" hidden="1" customWidth="1"/>
    <col min="15" max="15" width="20.28515625" bestFit="1" customWidth="1"/>
  </cols>
  <sheetData>
    <row r="1" spans="1:19">
      <c r="A1" s="1"/>
      <c r="B1" s="1"/>
      <c r="C1" s="1"/>
      <c r="D1" s="1"/>
      <c r="E1" s="1"/>
      <c r="F1" s="1"/>
      <c r="G1" s="1"/>
      <c r="H1" s="1"/>
      <c r="I1" s="1"/>
      <c r="J1" s="1"/>
      <c r="K1" s="1"/>
      <c r="L1" s="1"/>
      <c r="M1" s="1"/>
      <c r="N1" s="1"/>
      <c r="O1" s="1"/>
      <c r="P1" s="1"/>
      <c r="Q1" s="1"/>
      <c r="R1" s="1"/>
      <c r="S1" s="1"/>
    </row>
    <row r="2" spans="1:19">
      <c r="A2" s="1"/>
      <c r="B2" s="1"/>
      <c r="C2" s="1" t="s">
        <v>36</v>
      </c>
      <c r="D2" s="69"/>
      <c r="E2" s="70"/>
      <c r="F2" s="70"/>
      <c r="G2" s="7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t="s">
        <v>37</v>
      </c>
      <c r="N5" s="1"/>
      <c r="O5" s="52" t="s">
        <v>38</v>
      </c>
      <c r="P5" s="52">
        <f>M7+M27</f>
        <v>0</v>
      </c>
      <c r="Q5" s="1" t="s">
        <v>39</v>
      </c>
      <c r="R5" s="1"/>
      <c r="S5" s="1"/>
    </row>
    <row r="6" spans="1:19">
      <c r="A6" s="1"/>
      <c r="B6" s="3" t="s">
        <v>40</v>
      </c>
      <c r="C6" s="4" t="s">
        <v>41</v>
      </c>
      <c r="D6" s="4" t="s">
        <v>42</v>
      </c>
      <c r="E6" s="4" t="s">
        <v>43</v>
      </c>
      <c r="F6" s="4" t="s">
        <v>44</v>
      </c>
      <c r="G6" s="4" t="s">
        <v>45</v>
      </c>
      <c r="H6" s="4" t="s">
        <v>46</v>
      </c>
      <c r="I6" s="4" t="s">
        <v>47</v>
      </c>
      <c r="J6" s="4" t="s">
        <v>48</v>
      </c>
      <c r="K6" s="5" t="s">
        <v>49</v>
      </c>
      <c r="L6" s="1"/>
      <c r="M6" s="1"/>
      <c r="N6" s="1"/>
      <c r="O6" s="53" t="s">
        <v>50</v>
      </c>
      <c r="P6" s="53">
        <f>(SUM(M15:M17)+M20+M25)*M22</f>
        <v>0</v>
      </c>
      <c r="Q6" s="1" t="s">
        <v>39</v>
      </c>
      <c r="R6" s="1"/>
      <c r="S6" s="1"/>
    </row>
    <row r="7" spans="1:19" ht="15" thickBot="1">
      <c r="A7" s="1"/>
      <c r="B7" s="6"/>
      <c r="C7" s="1" t="s">
        <v>51</v>
      </c>
      <c r="D7" s="1">
        <v>2000</v>
      </c>
      <c r="E7" s="1">
        <v>1000</v>
      </c>
      <c r="F7" s="1">
        <v>2200</v>
      </c>
      <c r="G7" s="1">
        <v>1800</v>
      </c>
      <c r="H7" s="1">
        <v>1200</v>
      </c>
      <c r="I7" s="1">
        <v>1600</v>
      </c>
      <c r="J7" s="1">
        <v>1400</v>
      </c>
      <c r="K7" s="7">
        <v>2400</v>
      </c>
      <c r="L7" s="1"/>
      <c r="M7" s="46">
        <f>D10*D8+E10*E8+F10*F8+G10*G8+H10*H8+I10*I8+J10*J8+K10*K8</f>
        <v>0</v>
      </c>
      <c r="N7" s="1"/>
      <c r="O7" s="1"/>
      <c r="P7" s="1"/>
      <c r="Q7" s="1"/>
      <c r="R7" s="1"/>
      <c r="S7" s="1"/>
    </row>
    <row r="8" spans="1:19" ht="15" thickBot="1">
      <c r="A8" s="1"/>
      <c r="B8" s="6"/>
      <c r="C8" s="1" t="s">
        <v>52</v>
      </c>
      <c r="D8" s="1">
        <v>500</v>
      </c>
      <c r="E8" s="1">
        <v>250</v>
      </c>
      <c r="F8" s="1">
        <v>550</v>
      </c>
      <c r="G8" s="1">
        <v>450</v>
      </c>
      <c r="H8" s="1">
        <v>300</v>
      </c>
      <c r="I8" s="1">
        <v>400</v>
      </c>
      <c r="J8" s="1">
        <v>350</v>
      </c>
      <c r="K8" s="7">
        <v>600</v>
      </c>
      <c r="L8" s="1"/>
      <c r="M8" s="1"/>
      <c r="N8" s="1"/>
      <c r="O8" s="54" t="s">
        <v>53</v>
      </c>
      <c r="P8" s="55">
        <f>P6-P5</f>
        <v>0</v>
      </c>
      <c r="Q8" s="1" t="s">
        <v>39</v>
      </c>
      <c r="R8" s="1"/>
      <c r="S8" s="1"/>
    </row>
    <row r="9" spans="1:19">
      <c r="A9" s="1"/>
      <c r="B9" s="6"/>
      <c r="C9" s="1" t="s">
        <v>54</v>
      </c>
      <c r="D9" s="1">
        <v>7</v>
      </c>
      <c r="E9" s="1">
        <v>2</v>
      </c>
      <c r="F9" s="1">
        <v>7</v>
      </c>
      <c r="G9" s="1">
        <v>6</v>
      </c>
      <c r="H9" s="1">
        <v>3</v>
      </c>
      <c r="I9" s="1">
        <v>5</v>
      </c>
      <c r="J9" s="1">
        <v>4</v>
      </c>
      <c r="K9" s="7">
        <v>8</v>
      </c>
      <c r="L9" s="1"/>
      <c r="M9" s="1"/>
      <c r="N9" s="1"/>
      <c r="O9" s="1"/>
      <c r="P9" s="1"/>
      <c r="Q9" s="1"/>
      <c r="R9" s="1"/>
      <c r="S9" s="1"/>
    </row>
    <row r="10" spans="1:19">
      <c r="A10" s="1"/>
      <c r="B10" s="8"/>
      <c r="C10" s="9"/>
      <c r="D10" s="10" t="b">
        <v>0</v>
      </c>
      <c r="E10" s="10" t="b">
        <v>0</v>
      </c>
      <c r="F10" s="10" t="b">
        <v>0</v>
      </c>
      <c r="G10" s="10" t="b">
        <v>0</v>
      </c>
      <c r="H10" s="10" t="b">
        <v>0</v>
      </c>
      <c r="I10" s="10" t="b">
        <v>0</v>
      </c>
      <c r="J10" s="10" t="b">
        <v>0</v>
      </c>
      <c r="K10" s="11" t="b">
        <v>0</v>
      </c>
      <c r="L10" s="1"/>
      <c r="M10" s="1"/>
      <c r="N10" s="1"/>
      <c r="O10" s="1"/>
      <c r="P10" s="1"/>
      <c r="Q10" s="1"/>
      <c r="R10" s="1"/>
      <c r="S10" s="1"/>
    </row>
    <row r="11" spans="1:19">
      <c r="A11" s="1"/>
      <c r="B11" s="1"/>
      <c r="C11" s="1"/>
      <c r="D11" s="1"/>
      <c r="E11" s="1"/>
      <c r="F11" s="1"/>
      <c r="G11" s="1"/>
      <c r="H11" s="1"/>
      <c r="I11" s="1"/>
      <c r="J11" s="1"/>
      <c r="K11" s="1"/>
      <c r="L11" s="1"/>
      <c r="M11" s="1"/>
      <c r="N11" s="1"/>
      <c r="O11" s="1" t="s">
        <v>55</v>
      </c>
      <c r="P11" s="1">
        <f>(D10*D7/2+E10*E7/2+F10*F7/2+G10*G7/2+H10*H7/2+I10*I7/2+J10*J7/2+K10*K7/2) + (SUM(M15:M17)+M20+M25)*M22 +Bank!C4 + M7+M27</f>
        <v>0</v>
      </c>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37" t="s">
        <v>56</v>
      </c>
      <c r="C14" s="38" t="s">
        <v>57</v>
      </c>
      <c r="D14" s="38" t="s">
        <v>58</v>
      </c>
      <c r="E14" s="38" t="s">
        <v>59</v>
      </c>
      <c r="F14" s="38" t="s">
        <v>60</v>
      </c>
      <c r="G14" s="38" t="s">
        <v>61</v>
      </c>
      <c r="H14" s="38" t="s">
        <v>62</v>
      </c>
      <c r="I14" s="38" t="s">
        <v>63</v>
      </c>
      <c r="J14" s="38" t="s">
        <v>64</v>
      </c>
      <c r="K14" s="39" t="s">
        <v>65</v>
      </c>
      <c r="L14" s="1"/>
      <c r="M14" s="1"/>
      <c r="N14" s="1"/>
      <c r="O14" s="1"/>
      <c r="P14" s="1"/>
      <c r="Q14" s="1"/>
      <c r="R14" s="1"/>
      <c r="S14" s="1"/>
    </row>
    <row r="15" spans="1:19">
      <c r="A15" s="1"/>
      <c r="B15" s="40"/>
      <c r="C15" s="1" t="s">
        <v>66</v>
      </c>
      <c r="D15" s="2" t="b">
        <v>0</v>
      </c>
      <c r="E15" s="2" t="b">
        <v>0</v>
      </c>
      <c r="F15" s="2" t="b">
        <v>0</v>
      </c>
      <c r="G15" s="2" t="b">
        <v>0</v>
      </c>
      <c r="H15" s="2" t="b">
        <v>0</v>
      </c>
      <c r="I15" s="2" t="b">
        <v>0</v>
      </c>
      <c r="J15" s="2" t="b">
        <v>0</v>
      </c>
      <c r="K15" s="41" t="b">
        <v>0</v>
      </c>
      <c r="L15" s="1">
        <v>200</v>
      </c>
      <c r="M15" s="47">
        <f>(IF(D15,L15)+IF(E15,L15)+IF(F15,L15)+IF(G15,L15)+IF(H15,L15)+IF(I15,L15)+IF(J15,L15)+IF(K15,L15))</f>
        <v>0</v>
      </c>
      <c r="N15" s="1"/>
      <c r="O15" s="1"/>
      <c r="P15" s="1"/>
      <c r="Q15" s="1"/>
      <c r="R15" s="1"/>
      <c r="S15" s="1"/>
    </row>
    <row r="16" spans="1:19">
      <c r="A16" s="1"/>
      <c r="B16" s="40"/>
      <c r="C16" s="1" t="s">
        <v>67</v>
      </c>
      <c r="D16" s="2" t="b">
        <v>0</v>
      </c>
      <c r="E16" s="2" t="b">
        <v>0</v>
      </c>
      <c r="F16" s="2" t="b">
        <v>0</v>
      </c>
      <c r="G16" s="2" t="b">
        <v>0</v>
      </c>
      <c r="H16" s="2" t="b">
        <v>0</v>
      </c>
      <c r="I16" s="2" t="b">
        <v>0</v>
      </c>
      <c r="J16" s="2" t="b">
        <v>0</v>
      </c>
      <c r="K16" s="41" t="b">
        <v>0</v>
      </c>
      <c r="L16" s="1">
        <v>400</v>
      </c>
      <c r="M16" s="47">
        <f t="shared" ref="M16:M17" si="0">(IF(D16,L16)+IF(E16,L16)+IF(F16,L16)+IF(G16,L16)+IF(H16,L16)+IF(I16,L16)+IF(J16,L16)+IF(K16,L16))</f>
        <v>0</v>
      </c>
      <c r="N16" s="1"/>
      <c r="O16" s="1"/>
      <c r="P16" s="1"/>
      <c r="Q16" s="1"/>
      <c r="R16" s="1"/>
      <c r="S16" s="1"/>
    </row>
    <row r="17" spans="1:19">
      <c r="A17" s="1"/>
      <c r="B17" s="42"/>
      <c r="C17" s="43" t="s">
        <v>68</v>
      </c>
      <c r="D17" s="44" t="b">
        <v>0</v>
      </c>
      <c r="E17" s="44" t="b">
        <v>0</v>
      </c>
      <c r="F17" s="44" t="b">
        <v>0</v>
      </c>
      <c r="G17" s="44" t="b">
        <v>0</v>
      </c>
      <c r="H17" s="44" t="b">
        <v>0</v>
      </c>
      <c r="I17" s="44" t="b">
        <v>0</v>
      </c>
      <c r="J17" s="44" t="b">
        <v>0</v>
      </c>
      <c r="K17" s="45" t="b">
        <v>0</v>
      </c>
      <c r="L17" s="1">
        <v>700</v>
      </c>
      <c r="M17" s="47">
        <f t="shared" si="0"/>
        <v>0</v>
      </c>
      <c r="N17" s="1"/>
      <c r="O17" s="1"/>
      <c r="P17" s="1"/>
      <c r="Q17" s="1"/>
      <c r="R17" s="1"/>
      <c r="S17" s="1"/>
    </row>
    <row r="18" spans="1:19">
      <c r="A18" s="1"/>
      <c r="B18" s="1"/>
      <c r="C18" s="1"/>
      <c r="D18" s="1"/>
      <c r="E18" s="1"/>
      <c r="F18" s="1"/>
      <c r="G18" s="1"/>
      <c r="H18" s="1"/>
      <c r="I18" s="1"/>
      <c r="J18" s="1"/>
      <c r="K18" s="1"/>
      <c r="L18" s="1"/>
      <c r="M18" s="1"/>
      <c r="N18" s="1"/>
      <c r="O18" s="1"/>
      <c r="P18" s="1"/>
      <c r="Q18" s="1"/>
      <c r="R18" s="1"/>
      <c r="S18" s="1"/>
    </row>
    <row r="19" spans="1:19">
      <c r="A19" s="1"/>
      <c r="B19" s="31" t="s">
        <v>69</v>
      </c>
      <c r="C19" s="32"/>
      <c r="D19" s="32" t="s">
        <v>70</v>
      </c>
      <c r="E19" s="32" t="s">
        <v>71</v>
      </c>
      <c r="F19" s="32" t="s">
        <v>72</v>
      </c>
      <c r="G19" s="32" t="s">
        <v>73</v>
      </c>
      <c r="H19" s="32" t="s">
        <v>74</v>
      </c>
      <c r="I19" s="32" t="s">
        <v>75</v>
      </c>
      <c r="J19" s="32" t="s">
        <v>76</v>
      </c>
      <c r="K19" s="33" t="s">
        <v>77</v>
      </c>
      <c r="L19" s="1">
        <v>800</v>
      </c>
      <c r="M19" s="1"/>
      <c r="N19" s="1"/>
      <c r="O19" s="1"/>
      <c r="P19" s="1"/>
      <c r="Q19" s="1"/>
      <c r="R19" s="1"/>
      <c r="S19" s="1"/>
    </row>
    <row r="20" spans="1:19">
      <c r="A20" s="1"/>
      <c r="B20" s="34"/>
      <c r="C20" s="35" t="s">
        <v>78</v>
      </c>
      <c r="D20" s="35">
        <v>0</v>
      </c>
      <c r="E20" s="35">
        <v>0</v>
      </c>
      <c r="F20" s="35">
        <v>0</v>
      </c>
      <c r="G20" s="35">
        <v>0</v>
      </c>
      <c r="H20" s="35">
        <v>0</v>
      </c>
      <c r="I20" s="35">
        <v>0</v>
      </c>
      <c r="J20" s="35">
        <v>0</v>
      </c>
      <c r="K20" s="36">
        <v>0</v>
      </c>
      <c r="L20" s="1">
        <v>900</v>
      </c>
      <c r="M20" s="48">
        <f>SUM(D20:K20)</f>
        <v>0</v>
      </c>
      <c r="N20" s="1"/>
      <c r="O20" s="1"/>
      <c r="P20" s="1"/>
      <c r="Q20" s="1"/>
      <c r="R20" s="1"/>
      <c r="S20" s="1"/>
    </row>
    <row r="21" spans="1:19">
      <c r="A21" s="1"/>
      <c r="B21" s="1"/>
      <c r="C21" s="1"/>
      <c r="D21" s="1"/>
      <c r="E21" s="1"/>
      <c r="F21" s="1"/>
      <c r="G21" s="1"/>
      <c r="H21" s="1"/>
      <c r="I21" s="1"/>
      <c r="J21" s="1"/>
      <c r="K21" s="1"/>
      <c r="L21" s="1">
        <v>1000</v>
      </c>
      <c r="M21" s="1"/>
      <c r="N21" s="1"/>
      <c r="O21" s="1"/>
      <c r="P21" s="1"/>
      <c r="Q21" s="1"/>
      <c r="R21" s="1"/>
      <c r="S21" s="1"/>
    </row>
    <row r="22" spans="1:19">
      <c r="A22" s="1"/>
      <c r="B22" s="21" t="s">
        <v>79</v>
      </c>
      <c r="C22" s="22" t="s">
        <v>80</v>
      </c>
      <c r="D22" s="23" t="b">
        <v>0</v>
      </c>
      <c r="E22" s="23" t="b">
        <v>0</v>
      </c>
      <c r="F22" s="23" t="b">
        <v>0</v>
      </c>
      <c r="G22" s="23" t="b">
        <v>0</v>
      </c>
      <c r="H22" s="23" t="b">
        <v>0</v>
      </c>
      <c r="I22" s="23" t="b">
        <v>0</v>
      </c>
      <c r="J22" s="23" t="b">
        <v>0</v>
      </c>
      <c r="K22" s="24" t="b">
        <v>0</v>
      </c>
      <c r="L22" s="1">
        <v>1100</v>
      </c>
      <c r="M22" s="49">
        <f>1+D22*0.1+E22*0.1+F22*0.1+G22*0.1+H22*0.1+I22*0.1+J22*0.1+K22*0.1</f>
        <v>1</v>
      </c>
      <c r="N22" s="1"/>
      <c r="O22" s="1"/>
      <c r="P22" s="1"/>
      <c r="Q22" s="1"/>
      <c r="R22" s="1"/>
      <c r="S22" s="1"/>
    </row>
    <row r="23" spans="1:19">
      <c r="A23" s="1"/>
      <c r="B23" s="1"/>
      <c r="C23" s="1"/>
      <c r="D23" s="1"/>
      <c r="E23" s="1"/>
      <c r="F23" s="1"/>
      <c r="G23" s="1"/>
      <c r="H23" s="1"/>
      <c r="I23" s="1"/>
      <c r="J23" s="1"/>
      <c r="K23" s="1"/>
      <c r="L23" s="1">
        <v>1200</v>
      </c>
      <c r="M23" s="1"/>
      <c r="N23" s="1"/>
      <c r="O23" s="1"/>
      <c r="P23" s="1"/>
      <c r="Q23" s="1"/>
      <c r="R23" s="1"/>
      <c r="S23" s="1"/>
    </row>
    <row r="24" spans="1:19">
      <c r="A24" s="1"/>
      <c r="B24" s="25" t="s">
        <v>81</v>
      </c>
      <c r="C24" s="26"/>
      <c r="D24" s="26" t="s">
        <v>82</v>
      </c>
      <c r="E24" s="26" t="s">
        <v>83</v>
      </c>
      <c r="F24" s="26" t="s">
        <v>84</v>
      </c>
      <c r="G24" s="26" t="s">
        <v>85</v>
      </c>
      <c r="H24" s="26" t="s">
        <v>86</v>
      </c>
      <c r="I24" s="26" t="s">
        <v>87</v>
      </c>
      <c r="J24" s="27" t="s">
        <v>88</v>
      </c>
      <c r="K24" s="1"/>
      <c r="L24" s="1"/>
      <c r="M24" s="1"/>
      <c r="N24" s="1"/>
      <c r="O24" s="1"/>
      <c r="P24" s="1"/>
      <c r="Q24" s="1"/>
      <c r="R24" s="1"/>
      <c r="S24" s="1"/>
    </row>
    <row r="25" spans="1:19">
      <c r="A25" s="1"/>
      <c r="B25" s="28"/>
      <c r="C25" s="29" t="s">
        <v>78</v>
      </c>
      <c r="D25" s="29">
        <v>0</v>
      </c>
      <c r="E25" s="29">
        <v>0</v>
      </c>
      <c r="F25" s="29">
        <v>0</v>
      </c>
      <c r="G25" s="29">
        <v>0</v>
      </c>
      <c r="H25" s="29">
        <v>0</v>
      </c>
      <c r="I25" s="29">
        <v>0</v>
      </c>
      <c r="J25" s="30">
        <v>0</v>
      </c>
      <c r="K25" s="1"/>
      <c r="L25" s="1">
        <v>0</v>
      </c>
      <c r="M25" s="50">
        <f>SUM(D25:J25)</f>
        <v>0</v>
      </c>
      <c r="N25" s="1"/>
      <c r="O25" s="1"/>
      <c r="P25" s="1"/>
      <c r="Q25" s="1"/>
      <c r="R25" s="1"/>
      <c r="S25" s="1"/>
    </row>
    <row r="26" spans="1:19">
      <c r="A26" s="1"/>
      <c r="B26" s="1"/>
      <c r="C26" s="1"/>
      <c r="D26" s="1"/>
      <c r="E26" s="1"/>
      <c r="F26" s="1"/>
      <c r="G26" s="1"/>
      <c r="H26" s="1"/>
      <c r="I26" s="1"/>
      <c r="J26" s="1"/>
      <c r="K26" s="1"/>
      <c r="L26" s="1">
        <v>100</v>
      </c>
      <c r="M26" s="1"/>
      <c r="N26" s="1"/>
      <c r="O26" s="1"/>
      <c r="P26" s="1"/>
      <c r="Q26" s="1"/>
      <c r="R26" s="1"/>
      <c r="S26" s="1"/>
    </row>
    <row r="27" spans="1:19">
      <c r="A27" s="1"/>
      <c r="B27" s="12" t="s">
        <v>89</v>
      </c>
      <c r="C27" s="13"/>
      <c r="D27" s="13" t="s">
        <v>90</v>
      </c>
      <c r="E27" s="13" t="s">
        <v>91</v>
      </c>
      <c r="F27" s="13" t="s">
        <v>92</v>
      </c>
      <c r="G27" s="13" t="s">
        <v>93</v>
      </c>
      <c r="H27" s="13" t="s">
        <v>94</v>
      </c>
      <c r="I27" s="13" t="s">
        <v>95</v>
      </c>
      <c r="J27" s="13" t="s">
        <v>96</v>
      </c>
      <c r="K27" s="14" t="s">
        <v>97</v>
      </c>
      <c r="L27" s="1"/>
      <c r="M27" s="51">
        <f>D29*D28+E29*E28+F29*F28+G29*G28+H29*H28+I29*I28+J29*J28+K29*K28+D32*D31+E32*E31+F32*F31+G32*G31+H32*H31+I32*I31+J32*J31+K32*K31+D34*D35+E34*E35+F34*F35+G35*G34</f>
        <v>0</v>
      </c>
      <c r="N27" s="1"/>
      <c r="O27" s="1"/>
      <c r="P27" s="1"/>
      <c r="Q27" s="1"/>
      <c r="R27" s="1"/>
      <c r="S27" s="1"/>
    </row>
    <row r="28" spans="1:19">
      <c r="A28" s="1"/>
      <c r="B28" s="15" t="s">
        <v>98</v>
      </c>
      <c r="C28" s="1"/>
      <c r="D28" s="62">
        <v>350</v>
      </c>
      <c r="E28" s="62">
        <v>700</v>
      </c>
      <c r="F28" s="62">
        <v>450</v>
      </c>
      <c r="G28" s="62">
        <v>350</v>
      </c>
      <c r="H28" s="62">
        <v>400</v>
      </c>
      <c r="I28" s="62">
        <v>450</v>
      </c>
      <c r="J28" s="62">
        <v>450</v>
      </c>
      <c r="K28" s="63">
        <v>400</v>
      </c>
      <c r="L28" s="1"/>
      <c r="M28" s="1"/>
      <c r="N28" s="1"/>
      <c r="O28" s="1"/>
      <c r="P28" s="1"/>
      <c r="Q28" s="1"/>
      <c r="R28" s="1"/>
      <c r="S28" s="1"/>
    </row>
    <row r="29" spans="1:19">
      <c r="A29" s="1"/>
      <c r="B29" s="15">
        <f>IF(D10,QUOTIENT(D9,2)+MOD(D9,2)+1)+IF(E10,QUOTIENT(E9,2)+MOD(E9,2)+1)+IF(F10,QUOTIENT(F9,2)+MOD(F9,2)+1)+IF(G10,QUOTIENT(G9,2)+MOD(G9,2)+1)+IF(H10,QUOTIENT(H9,2)+MOD(H9,2)+1)+IF(I10,QUOTIENT(I9,2)+MOD(I9,2)+1)+IF(J10,QUOTIENT(J9,2)+MOD(J9,2)+1)+IF(K10,QUOTIENT(K9,2)+MOD(K9,2)+1)</f>
        <v>0</v>
      </c>
      <c r="C29" s="1"/>
      <c r="D29" s="56" t="b">
        <v>0</v>
      </c>
      <c r="E29" s="56" t="b">
        <v>0</v>
      </c>
      <c r="F29" s="56" t="b">
        <v>0</v>
      </c>
      <c r="G29" s="56" t="b">
        <v>0</v>
      </c>
      <c r="H29" s="56" t="b">
        <v>0</v>
      </c>
      <c r="I29" s="56" t="b">
        <v>0</v>
      </c>
      <c r="J29" s="56" t="b">
        <v>0</v>
      </c>
      <c r="K29" s="57" t="b">
        <v>0</v>
      </c>
      <c r="L29" s="1"/>
      <c r="M29" s="1"/>
      <c r="N29" s="1"/>
      <c r="O29" s="1"/>
      <c r="P29" s="1"/>
      <c r="Q29" s="1"/>
      <c r="R29" s="1"/>
      <c r="S29" s="1"/>
    </row>
    <row r="30" spans="1:19">
      <c r="A30" s="1"/>
      <c r="B30" s="15"/>
      <c r="C30" s="1"/>
      <c r="D30" s="1" t="s">
        <v>99</v>
      </c>
      <c r="E30" s="1" t="s">
        <v>100</v>
      </c>
      <c r="F30" s="1" t="s">
        <v>101</v>
      </c>
      <c r="G30" s="1" t="s">
        <v>102</v>
      </c>
      <c r="H30" s="1" t="s">
        <v>103</v>
      </c>
      <c r="I30" s="1" t="s">
        <v>104</v>
      </c>
      <c r="J30" s="1" t="s">
        <v>105</v>
      </c>
      <c r="K30" s="16" t="s">
        <v>106</v>
      </c>
      <c r="L30" s="1"/>
      <c r="M30" s="1"/>
      <c r="N30" s="1"/>
      <c r="O30" s="1"/>
      <c r="P30" s="1"/>
      <c r="Q30" s="1"/>
      <c r="R30" s="1"/>
      <c r="S30" s="1"/>
    </row>
    <row r="31" spans="1:19">
      <c r="A31" s="1"/>
      <c r="B31" s="15"/>
      <c r="C31" s="1"/>
      <c r="D31" s="62">
        <v>350</v>
      </c>
      <c r="E31" s="62">
        <v>450</v>
      </c>
      <c r="F31" s="62">
        <v>500</v>
      </c>
      <c r="G31" s="62">
        <v>400</v>
      </c>
      <c r="H31" s="62">
        <v>350</v>
      </c>
      <c r="I31" s="62">
        <v>550</v>
      </c>
      <c r="J31" s="62">
        <v>600</v>
      </c>
      <c r="K31" s="63">
        <v>650</v>
      </c>
      <c r="L31" s="1"/>
      <c r="M31" s="1"/>
      <c r="N31" s="1"/>
      <c r="O31" s="1"/>
      <c r="P31" s="1"/>
      <c r="Q31" s="1"/>
      <c r="R31" s="1"/>
      <c r="S31" s="1"/>
    </row>
    <row r="32" spans="1:19">
      <c r="A32" s="1"/>
      <c r="B32" s="15"/>
      <c r="C32" s="1"/>
      <c r="D32" s="56" t="b">
        <v>0</v>
      </c>
      <c r="E32" s="56" t="b">
        <v>0</v>
      </c>
      <c r="F32" s="56" t="b">
        <v>0</v>
      </c>
      <c r="G32" s="56" t="b">
        <v>0</v>
      </c>
      <c r="H32" s="56" t="b">
        <v>0</v>
      </c>
      <c r="I32" s="56" t="b">
        <v>0</v>
      </c>
      <c r="J32" s="56" t="b">
        <v>0</v>
      </c>
      <c r="K32" s="57" t="b">
        <v>0</v>
      </c>
      <c r="L32" s="1"/>
      <c r="M32" s="1"/>
      <c r="N32" s="1"/>
      <c r="O32" s="1"/>
      <c r="P32" s="1"/>
      <c r="Q32" s="1"/>
      <c r="R32" s="1"/>
      <c r="S32" s="1"/>
    </row>
    <row r="33" spans="1:19">
      <c r="A33" s="1"/>
      <c r="B33" s="15"/>
      <c r="C33" s="1"/>
      <c r="D33" s="1" t="s">
        <v>107</v>
      </c>
      <c r="E33" s="1" t="s">
        <v>108</v>
      </c>
      <c r="F33" s="1" t="s">
        <v>109</v>
      </c>
      <c r="G33" s="1" t="s">
        <v>110</v>
      </c>
      <c r="H33" s="1"/>
      <c r="I33" s="1"/>
      <c r="J33" s="1"/>
      <c r="K33" s="16"/>
      <c r="L33" s="1"/>
      <c r="M33" s="1"/>
      <c r="N33" s="1"/>
      <c r="O33" s="1"/>
      <c r="P33" s="1"/>
      <c r="Q33" s="1"/>
      <c r="R33" s="1"/>
      <c r="S33" s="1"/>
    </row>
    <row r="34" spans="1:19">
      <c r="A34" s="1"/>
      <c r="B34" s="15"/>
      <c r="C34" s="1"/>
      <c r="D34" s="62">
        <v>450</v>
      </c>
      <c r="E34" s="62">
        <v>350</v>
      </c>
      <c r="F34" s="62">
        <v>500</v>
      </c>
      <c r="G34" s="62">
        <v>450</v>
      </c>
      <c r="H34" s="1"/>
      <c r="I34" s="1"/>
      <c r="J34" s="1"/>
      <c r="K34" s="16"/>
      <c r="L34" s="1"/>
      <c r="M34" s="1"/>
      <c r="N34" s="1"/>
      <c r="O34" s="1"/>
      <c r="P34" s="1"/>
      <c r="Q34" s="1"/>
      <c r="R34" s="1"/>
      <c r="S34" s="1"/>
    </row>
    <row r="35" spans="1:19">
      <c r="A35" s="1"/>
      <c r="B35" s="17"/>
      <c r="C35" s="18"/>
      <c r="D35" s="19" t="b">
        <v>0</v>
      </c>
      <c r="E35" s="19" t="b">
        <v>0</v>
      </c>
      <c r="F35" s="19" t="b">
        <v>0</v>
      </c>
      <c r="G35" s="19" t="b">
        <v>0</v>
      </c>
      <c r="H35" s="18"/>
      <c r="I35" s="18"/>
      <c r="J35" s="18"/>
      <c r="K35" s="20"/>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sheetData>
  <mergeCells count="1">
    <mergeCell ref="D2:G2"/>
  </mergeCells>
  <dataValidations count="2">
    <dataValidation type="list" allowBlank="1" showInputMessage="1" showErrorMessage="1" sqref="D20:K20" xr:uid="{249C84F6-B62B-4FA1-9359-958D86361548}">
      <formula1>$L$19:$L$23</formula1>
    </dataValidation>
    <dataValidation type="list" allowBlank="1" showInputMessage="1" showErrorMessage="1" sqref="D25:J25" xr:uid="{438713DC-BF5C-4AE3-8AF6-7BAE33506700}">
      <formula1>$L$25:$L$26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15E7-6D16-48FA-9AC6-F89FBF5192B5}">
  <dimension ref="A1:S39"/>
  <sheetViews>
    <sheetView workbookViewId="0">
      <selection activeCell="W21" sqref="W21"/>
    </sheetView>
  </sheetViews>
  <sheetFormatPr defaultRowHeight="14.45"/>
  <cols>
    <col min="2" max="2" width="13.140625" bestFit="1" customWidth="1"/>
    <col min="3" max="3" width="15.42578125" bestFit="1" customWidth="1"/>
    <col min="4" max="4" width="10.85546875" bestFit="1" customWidth="1"/>
    <col min="5" max="5" width="11.42578125" bestFit="1" customWidth="1"/>
    <col min="6" max="6" width="17.28515625" bestFit="1" customWidth="1"/>
    <col min="7" max="7" width="18.85546875" bestFit="1" customWidth="1"/>
    <col min="8" max="9" width="9.85546875" bestFit="1" customWidth="1"/>
    <col min="10" max="10" width="14" bestFit="1" customWidth="1"/>
    <col min="11" max="11" width="12.5703125" bestFit="1" customWidth="1"/>
    <col min="12" max="12" width="4.85546875" hidden="1" customWidth="1"/>
    <col min="15" max="15" width="20.28515625" bestFit="1" customWidth="1"/>
  </cols>
  <sheetData>
    <row r="1" spans="1:19">
      <c r="A1" s="1"/>
      <c r="B1" s="1"/>
      <c r="C1" s="1"/>
      <c r="D1" s="1"/>
      <c r="E1" s="1"/>
      <c r="F1" s="1"/>
      <c r="G1" s="1"/>
      <c r="H1" s="1"/>
      <c r="I1" s="1"/>
      <c r="J1" s="1"/>
      <c r="K1" s="1"/>
      <c r="L1" s="1"/>
      <c r="M1" s="1"/>
      <c r="N1" s="1"/>
      <c r="O1" s="1"/>
      <c r="P1" s="1"/>
      <c r="Q1" s="1"/>
      <c r="R1" s="1"/>
      <c r="S1" s="1"/>
    </row>
    <row r="2" spans="1:19">
      <c r="A2" s="1"/>
      <c r="B2" s="1"/>
      <c r="C2" s="1" t="s">
        <v>36</v>
      </c>
      <c r="D2" s="69"/>
      <c r="E2" s="70"/>
      <c r="F2" s="70"/>
      <c r="G2" s="7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t="s">
        <v>37</v>
      </c>
      <c r="N5" s="1"/>
      <c r="O5" s="52" t="s">
        <v>38</v>
      </c>
      <c r="P5" s="52">
        <f>M7+M27</f>
        <v>0</v>
      </c>
      <c r="Q5" s="1" t="s">
        <v>39</v>
      </c>
      <c r="R5" s="1"/>
      <c r="S5" s="1"/>
    </row>
    <row r="6" spans="1:19">
      <c r="A6" s="1"/>
      <c r="B6" s="3" t="s">
        <v>40</v>
      </c>
      <c r="C6" s="4" t="s">
        <v>41</v>
      </c>
      <c r="D6" s="4" t="s">
        <v>42</v>
      </c>
      <c r="E6" s="4" t="s">
        <v>43</v>
      </c>
      <c r="F6" s="4" t="s">
        <v>44</v>
      </c>
      <c r="G6" s="4" t="s">
        <v>45</v>
      </c>
      <c r="H6" s="4" t="s">
        <v>46</v>
      </c>
      <c r="I6" s="4" t="s">
        <v>47</v>
      </c>
      <c r="J6" s="4" t="s">
        <v>48</v>
      </c>
      <c r="K6" s="5" t="s">
        <v>49</v>
      </c>
      <c r="L6" s="1"/>
      <c r="M6" s="1"/>
      <c r="N6" s="1"/>
      <c r="O6" s="53" t="s">
        <v>50</v>
      </c>
      <c r="P6" s="53">
        <f>(SUM(M15:M17)+M20+M25)*M22</f>
        <v>0</v>
      </c>
      <c r="Q6" s="1" t="s">
        <v>39</v>
      </c>
      <c r="R6" s="1"/>
      <c r="S6" s="1"/>
    </row>
    <row r="7" spans="1:19" ht="15" thickBot="1">
      <c r="A7" s="1"/>
      <c r="B7" s="6"/>
      <c r="C7" s="1" t="s">
        <v>51</v>
      </c>
      <c r="D7" s="1">
        <v>2000</v>
      </c>
      <c r="E7" s="1">
        <v>1000</v>
      </c>
      <c r="F7" s="1">
        <v>2200</v>
      </c>
      <c r="G7" s="1">
        <v>1800</v>
      </c>
      <c r="H7" s="1">
        <v>1200</v>
      </c>
      <c r="I7" s="1">
        <v>1600</v>
      </c>
      <c r="J7" s="1">
        <v>1400</v>
      </c>
      <c r="K7" s="7">
        <v>2400</v>
      </c>
      <c r="L7" s="1"/>
      <c r="M7" s="46">
        <f>D10*D8+E10*E8+F10*F8+G10*G8+H10*H8+I10*I8+J10*J8+K10*K8</f>
        <v>0</v>
      </c>
      <c r="N7" s="1"/>
      <c r="O7" s="1"/>
      <c r="P7" s="1"/>
      <c r="Q7" s="1"/>
      <c r="R7" s="1"/>
      <c r="S7" s="1"/>
    </row>
    <row r="8" spans="1:19" ht="15" thickBot="1">
      <c r="A8" s="1"/>
      <c r="B8" s="6"/>
      <c r="C8" s="1" t="s">
        <v>52</v>
      </c>
      <c r="D8" s="1">
        <v>500</v>
      </c>
      <c r="E8" s="1">
        <v>250</v>
      </c>
      <c r="F8" s="1">
        <v>550</v>
      </c>
      <c r="G8" s="1">
        <v>450</v>
      </c>
      <c r="H8" s="1">
        <v>300</v>
      </c>
      <c r="I8" s="1">
        <v>400</v>
      </c>
      <c r="J8" s="1">
        <v>350</v>
      </c>
      <c r="K8" s="7">
        <v>600</v>
      </c>
      <c r="L8" s="1"/>
      <c r="M8" s="1"/>
      <c r="N8" s="1"/>
      <c r="O8" s="54" t="s">
        <v>53</v>
      </c>
      <c r="P8" s="55">
        <f>P6-P5</f>
        <v>0</v>
      </c>
      <c r="Q8" s="1" t="s">
        <v>39</v>
      </c>
      <c r="R8" s="1"/>
      <c r="S8" s="1"/>
    </row>
    <row r="9" spans="1:19">
      <c r="A9" s="1"/>
      <c r="B9" s="6"/>
      <c r="C9" s="1" t="s">
        <v>54</v>
      </c>
      <c r="D9" s="1">
        <v>7</v>
      </c>
      <c r="E9" s="1">
        <v>2</v>
      </c>
      <c r="F9" s="1">
        <v>7</v>
      </c>
      <c r="G9" s="1">
        <v>6</v>
      </c>
      <c r="H9" s="1">
        <v>3</v>
      </c>
      <c r="I9" s="1">
        <v>5</v>
      </c>
      <c r="J9" s="1">
        <v>4</v>
      </c>
      <c r="K9" s="7">
        <v>8</v>
      </c>
      <c r="L9" s="1"/>
      <c r="M9" s="1"/>
      <c r="N9" s="1"/>
      <c r="O9" s="1"/>
      <c r="P9" s="1"/>
      <c r="Q9" s="1"/>
      <c r="R9" s="1"/>
      <c r="S9" s="1"/>
    </row>
    <row r="10" spans="1:19">
      <c r="A10" s="1"/>
      <c r="B10" s="8"/>
      <c r="C10" s="9"/>
      <c r="D10" s="10" t="b">
        <v>0</v>
      </c>
      <c r="E10" s="10" t="b">
        <v>0</v>
      </c>
      <c r="F10" s="10" t="b">
        <v>0</v>
      </c>
      <c r="G10" s="10" t="b">
        <v>0</v>
      </c>
      <c r="H10" s="10" t="b">
        <v>0</v>
      </c>
      <c r="I10" s="10" t="b">
        <v>0</v>
      </c>
      <c r="J10" s="10" t="b">
        <v>0</v>
      </c>
      <c r="K10" s="11" t="b">
        <v>0</v>
      </c>
      <c r="L10" s="1"/>
      <c r="M10" s="1"/>
      <c r="N10" s="1"/>
      <c r="O10" s="1"/>
      <c r="P10" s="1"/>
      <c r="Q10" s="1"/>
      <c r="R10" s="1"/>
      <c r="S10" s="1"/>
    </row>
    <row r="11" spans="1:19">
      <c r="A11" s="1"/>
      <c r="B11" s="1"/>
      <c r="C11" s="1"/>
      <c r="D11" s="1"/>
      <c r="E11" s="1"/>
      <c r="F11" s="1"/>
      <c r="G11" s="1"/>
      <c r="H11" s="1"/>
      <c r="I11" s="1"/>
      <c r="J11" s="1"/>
      <c r="K11" s="1"/>
      <c r="L11" s="1"/>
      <c r="M11" s="1"/>
      <c r="N11" s="1"/>
      <c r="O11" s="1" t="s">
        <v>55</v>
      </c>
      <c r="P11" s="1">
        <f>(D10*D7/2+E10*E7/2+F10*F7/2+G10*G7/2+H10*H7/2+I10*I7/2+J10*J7/2+K10*K7/2) + (SUM(M15:M17)+M20+M25)*M22 + M7+M27 +Bank!D4</f>
        <v>0</v>
      </c>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37" t="s">
        <v>56</v>
      </c>
      <c r="C14" s="38" t="s">
        <v>57</v>
      </c>
      <c r="D14" s="38" t="s">
        <v>58</v>
      </c>
      <c r="E14" s="38" t="s">
        <v>59</v>
      </c>
      <c r="F14" s="38" t="s">
        <v>60</v>
      </c>
      <c r="G14" s="38" t="s">
        <v>61</v>
      </c>
      <c r="H14" s="38" t="s">
        <v>62</v>
      </c>
      <c r="I14" s="38" t="s">
        <v>63</v>
      </c>
      <c r="J14" s="38" t="s">
        <v>64</v>
      </c>
      <c r="K14" s="39" t="s">
        <v>65</v>
      </c>
      <c r="L14" s="1"/>
      <c r="M14" s="1"/>
      <c r="N14" s="1"/>
      <c r="O14" s="1"/>
      <c r="P14" s="1"/>
      <c r="Q14" s="1"/>
      <c r="R14" s="1"/>
      <c r="S14" s="1"/>
    </row>
    <row r="15" spans="1:19">
      <c r="A15" s="1"/>
      <c r="B15" s="40"/>
      <c r="C15" s="1" t="s">
        <v>66</v>
      </c>
      <c r="D15" s="2" t="b">
        <v>0</v>
      </c>
      <c r="E15" s="2" t="b">
        <v>0</v>
      </c>
      <c r="F15" s="2" t="b">
        <v>0</v>
      </c>
      <c r="G15" s="2" t="b">
        <v>0</v>
      </c>
      <c r="H15" s="2" t="b">
        <v>0</v>
      </c>
      <c r="I15" s="2" t="b">
        <v>0</v>
      </c>
      <c r="J15" s="2" t="b">
        <v>0</v>
      </c>
      <c r="K15" s="41" t="b">
        <v>0</v>
      </c>
      <c r="L15" s="1">
        <v>200</v>
      </c>
      <c r="M15" s="47">
        <f>(IF(D15,L15)+IF(E15,L15)+IF(F15,L15)+IF(G15,L15)+IF(H15,L15)+IF(I15,L15)+IF(J15,L15)+IF(K15,L15))</f>
        <v>0</v>
      </c>
      <c r="N15" s="1"/>
      <c r="O15" s="1"/>
      <c r="P15" s="1"/>
      <c r="Q15" s="1"/>
      <c r="R15" s="1"/>
      <c r="S15" s="1"/>
    </row>
    <row r="16" spans="1:19">
      <c r="A16" s="1"/>
      <c r="B16" s="40"/>
      <c r="C16" s="1" t="s">
        <v>67</v>
      </c>
      <c r="D16" s="2" t="b">
        <v>0</v>
      </c>
      <c r="E16" s="2" t="b">
        <v>0</v>
      </c>
      <c r="F16" s="2" t="b">
        <v>0</v>
      </c>
      <c r="G16" s="2" t="b">
        <v>0</v>
      </c>
      <c r="H16" s="2" t="b">
        <v>0</v>
      </c>
      <c r="I16" s="2" t="b">
        <v>0</v>
      </c>
      <c r="J16" s="2" t="b">
        <v>0</v>
      </c>
      <c r="K16" s="41" t="b">
        <v>0</v>
      </c>
      <c r="L16" s="1">
        <v>400</v>
      </c>
      <c r="M16" s="47">
        <f t="shared" ref="M16:M17" si="0">(IF(D16,L16)+IF(E16,L16)+IF(F16,L16)+IF(G16,L16)+IF(H16,L16)+IF(I16,L16)+IF(J16,L16)+IF(K16,L16))</f>
        <v>0</v>
      </c>
      <c r="N16" s="1"/>
      <c r="O16" s="1"/>
      <c r="P16" s="1"/>
      <c r="Q16" s="1"/>
      <c r="R16" s="1"/>
      <c r="S16" s="1"/>
    </row>
    <row r="17" spans="1:19">
      <c r="A17" s="1"/>
      <c r="B17" s="42"/>
      <c r="C17" s="43" t="s">
        <v>68</v>
      </c>
      <c r="D17" s="44" t="b">
        <v>0</v>
      </c>
      <c r="E17" s="44" t="b">
        <v>0</v>
      </c>
      <c r="F17" s="44" t="b">
        <v>0</v>
      </c>
      <c r="G17" s="44" t="b">
        <v>0</v>
      </c>
      <c r="H17" s="44" t="b">
        <v>0</v>
      </c>
      <c r="I17" s="44" t="b">
        <v>0</v>
      </c>
      <c r="J17" s="44" t="b">
        <v>0</v>
      </c>
      <c r="K17" s="45" t="b">
        <v>0</v>
      </c>
      <c r="L17" s="1">
        <v>700</v>
      </c>
      <c r="M17" s="47">
        <f t="shared" si="0"/>
        <v>0</v>
      </c>
      <c r="N17" s="1"/>
      <c r="O17" s="1"/>
      <c r="P17" s="1"/>
      <c r="Q17" s="1"/>
      <c r="R17" s="1"/>
      <c r="S17" s="1"/>
    </row>
    <row r="18" spans="1:19">
      <c r="A18" s="1"/>
      <c r="B18" s="1"/>
      <c r="C18" s="1"/>
      <c r="D18" s="1"/>
      <c r="E18" s="1"/>
      <c r="F18" s="1"/>
      <c r="G18" s="1"/>
      <c r="H18" s="1"/>
      <c r="I18" s="1"/>
      <c r="J18" s="1"/>
      <c r="K18" s="1"/>
      <c r="L18" s="1"/>
      <c r="M18" s="1"/>
      <c r="N18" s="1"/>
      <c r="O18" s="1"/>
      <c r="P18" s="1"/>
      <c r="Q18" s="1"/>
      <c r="R18" s="1"/>
      <c r="S18" s="1"/>
    </row>
    <row r="19" spans="1:19">
      <c r="A19" s="1"/>
      <c r="B19" s="31" t="s">
        <v>69</v>
      </c>
      <c r="C19" s="32"/>
      <c r="D19" s="32" t="s">
        <v>70</v>
      </c>
      <c r="E19" s="32" t="s">
        <v>71</v>
      </c>
      <c r="F19" s="32" t="s">
        <v>72</v>
      </c>
      <c r="G19" s="32" t="s">
        <v>73</v>
      </c>
      <c r="H19" s="32" t="s">
        <v>74</v>
      </c>
      <c r="I19" s="32" t="s">
        <v>75</v>
      </c>
      <c r="J19" s="32" t="s">
        <v>76</v>
      </c>
      <c r="K19" s="33" t="s">
        <v>77</v>
      </c>
      <c r="L19" s="1">
        <v>800</v>
      </c>
      <c r="M19" s="1"/>
      <c r="N19" s="1"/>
      <c r="O19" s="1"/>
      <c r="P19" s="1"/>
      <c r="Q19" s="1"/>
      <c r="R19" s="1"/>
      <c r="S19" s="1"/>
    </row>
    <row r="20" spans="1:19">
      <c r="A20" s="1"/>
      <c r="B20" s="34"/>
      <c r="C20" s="35" t="s">
        <v>78</v>
      </c>
      <c r="D20" s="35">
        <v>0</v>
      </c>
      <c r="E20" s="35">
        <v>0</v>
      </c>
      <c r="F20" s="35">
        <v>0</v>
      </c>
      <c r="G20" s="35">
        <v>0</v>
      </c>
      <c r="H20" s="35">
        <v>0</v>
      </c>
      <c r="I20" s="35">
        <v>0</v>
      </c>
      <c r="J20" s="35">
        <v>0</v>
      </c>
      <c r="K20" s="36">
        <v>0</v>
      </c>
      <c r="L20" s="1">
        <v>900</v>
      </c>
      <c r="M20" s="48">
        <f>SUM(D20:K20)</f>
        <v>0</v>
      </c>
      <c r="N20" s="1"/>
      <c r="O20" s="1"/>
      <c r="P20" s="1"/>
      <c r="Q20" s="1"/>
      <c r="R20" s="1"/>
      <c r="S20" s="1"/>
    </row>
    <row r="21" spans="1:19">
      <c r="A21" s="1"/>
      <c r="B21" s="1"/>
      <c r="C21" s="1"/>
      <c r="D21" s="1"/>
      <c r="E21" s="1"/>
      <c r="F21" s="1"/>
      <c r="G21" s="1"/>
      <c r="H21" s="1"/>
      <c r="I21" s="1"/>
      <c r="J21" s="1"/>
      <c r="K21" s="1"/>
      <c r="L21" s="1">
        <v>1000</v>
      </c>
      <c r="M21" s="1"/>
      <c r="N21" s="1"/>
      <c r="O21" s="1"/>
      <c r="P21" s="1"/>
      <c r="Q21" s="1"/>
      <c r="R21" s="1"/>
      <c r="S21" s="1"/>
    </row>
    <row r="22" spans="1:19">
      <c r="A22" s="1"/>
      <c r="B22" s="21" t="s">
        <v>79</v>
      </c>
      <c r="C22" s="22" t="s">
        <v>80</v>
      </c>
      <c r="D22" s="23" t="b">
        <v>0</v>
      </c>
      <c r="E22" s="23" t="b">
        <v>0</v>
      </c>
      <c r="F22" s="23" t="b">
        <v>0</v>
      </c>
      <c r="G22" s="23" t="b">
        <v>0</v>
      </c>
      <c r="H22" s="23" t="b">
        <v>0</v>
      </c>
      <c r="I22" s="23" t="b">
        <v>0</v>
      </c>
      <c r="J22" s="23" t="b">
        <v>0</v>
      </c>
      <c r="K22" s="24" t="b">
        <v>0</v>
      </c>
      <c r="L22" s="1">
        <v>1100</v>
      </c>
      <c r="M22" s="49">
        <f>1+D22*0.1+E22*0.1+F22*0.1+G22*0.1+H22*0.1+I22*0.1+J22*0.1+K22*0.1</f>
        <v>1</v>
      </c>
      <c r="N22" s="1"/>
      <c r="O22" s="1"/>
      <c r="P22" s="1"/>
      <c r="Q22" s="1"/>
      <c r="R22" s="1"/>
      <c r="S22" s="1"/>
    </row>
    <row r="23" spans="1:19">
      <c r="A23" s="1"/>
      <c r="B23" s="1"/>
      <c r="C23" s="1"/>
      <c r="D23" s="1"/>
      <c r="E23" s="1"/>
      <c r="F23" s="1"/>
      <c r="G23" s="1"/>
      <c r="H23" s="1"/>
      <c r="I23" s="1"/>
      <c r="J23" s="1"/>
      <c r="K23" s="1"/>
      <c r="L23" s="1">
        <v>1200</v>
      </c>
      <c r="M23" s="1"/>
      <c r="N23" s="1"/>
      <c r="O23" s="1"/>
      <c r="P23" s="1"/>
      <c r="Q23" s="1"/>
      <c r="R23" s="1"/>
      <c r="S23" s="1"/>
    </row>
    <row r="24" spans="1:19">
      <c r="A24" s="1"/>
      <c r="B24" s="25" t="s">
        <v>81</v>
      </c>
      <c r="C24" s="26"/>
      <c r="D24" s="26" t="s">
        <v>82</v>
      </c>
      <c r="E24" s="26" t="s">
        <v>83</v>
      </c>
      <c r="F24" s="26" t="s">
        <v>84</v>
      </c>
      <c r="G24" s="26" t="s">
        <v>85</v>
      </c>
      <c r="H24" s="26" t="s">
        <v>86</v>
      </c>
      <c r="I24" s="26" t="s">
        <v>87</v>
      </c>
      <c r="J24" s="27" t="s">
        <v>88</v>
      </c>
      <c r="K24" s="1"/>
      <c r="L24" s="1"/>
      <c r="M24" s="1"/>
      <c r="N24" s="1"/>
      <c r="O24" s="1"/>
      <c r="P24" s="1"/>
      <c r="Q24" s="1"/>
      <c r="R24" s="1"/>
      <c r="S24" s="1"/>
    </row>
    <row r="25" spans="1:19">
      <c r="A25" s="1"/>
      <c r="B25" s="28"/>
      <c r="C25" s="29" t="s">
        <v>78</v>
      </c>
      <c r="D25" s="29">
        <v>0</v>
      </c>
      <c r="E25" s="29">
        <v>0</v>
      </c>
      <c r="F25" s="29">
        <v>0</v>
      </c>
      <c r="G25" s="29">
        <v>0</v>
      </c>
      <c r="H25" s="29">
        <v>0</v>
      </c>
      <c r="I25" s="29">
        <v>0</v>
      </c>
      <c r="J25" s="30">
        <v>0</v>
      </c>
      <c r="K25" s="1"/>
      <c r="L25" s="1">
        <v>0</v>
      </c>
      <c r="M25" s="50">
        <f>SUM(D25:J25)</f>
        <v>0</v>
      </c>
      <c r="N25" s="1"/>
      <c r="O25" s="1"/>
      <c r="P25" s="1"/>
      <c r="Q25" s="1"/>
      <c r="R25" s="1"/>
      <c r="S25" s="1"/>
    </row>
    <row r="26" spans="1:19">
      <c r="A26" s="1"/>
      <c r="B26" s="1"/>
      <c r="C26" s="1"/>
      <c r="D26" s="1"/>
      <c r="E26" s="1"/>
      <c r="F26" s="1"/>
      <c r="G26" s="1"/>
      <c r="H26" s="1"/>
      <c r="I26" s="1"/>
      <c r="J26" s="1"/>
      <c r="K26" s="1"/>
      <c r="L26" s="1">
        <v>100</v>
      </c>
      <c r="M26" s="1"/>
      <c r="N26" s="1"/>
      <c r="O26" s="1"/>
      <c r="P26" s="1"/>
      <c r="Q26" s="1"/>
      <c r="R26" s="1"/>
      <c r="S26" s="1"/>
    </row>
    <row r="27" spans="1:19">
      <c r="A27" s="1"/>
      <c r="B27" s="12" t="s">
        <v>89</v>
      </c>
      <c r="C27" s="13"/>
      <c r="D27" s="13" t="s">
        <v>90</v>
      </c>
      <c r="E27" s="13" t="s">
        <v>91</v>
      </c>
      <c r="F27" s="13" t="s">
        <v>92</v>
      </c>
      <c r="G27" s="13" t="s">
        <v>93</v>
      </c>
      <c r="H27" s="13" t="s">
        <v>94</v>
      </c>
      <c r="I27" s="13" t="s">
        <v>95</v>
      </c>
      <c r="J27" s="13" t="s">
        <v>96</v>
      </c>
      <c r="K27" s="14" t="s">
        <v>97</v>
      </c>
      <c r="L27" s="1"/>
      <c r="M27" s="51">
        <f>D29*D28+E29*E28+F29*F28+G29*G28+H29*H28+I29*I28+J29*J28+K29*K28+D32*D31+E32*E31+F32*F31+G32*G31+H32*H31+I32*I31+J32*J31+K32*K31+D34*D35+E34*E35+F34*F35+G35*G34</f>
        <v>0</v>
      </c>
      <c r="N27" s="1"/>
      <c r="O27" s="1"/>
      <c r="P27" s="1"/>
      <c r="Q27" s="1"/>
      <c r="R27" s="1"/>
      <c r="S27" s="1"/>
    </row>
    <row r="28" spans="1:19">
      <c r="A28" s="1"/>
      <c r="B28" s="15" t="s">
        <v>98</v>
      </c>
      <c r="C28" s="1"/>
      <c r="D28" s="62">
        <v>350</v>
      </c>
      <c r="E28" s="62">
        <v>700</v>
      </c>
      <c r="F28" s="62">
        <v>450</v>
      </c>
      <c r="G28" s="62">
        <v>350</v>
      </c>
      <c r="H28" s="62">
        <v>400</v>
      </c>
      <c r="I28" s="62">
        <v>450</v>
      </c>
      <c r="J28" s="62">
        <v>450</v>
      </c>
      <c r="K28" s="63">
        <v>400</v>
      </c>
      <c r="L28" s="1"/>
      <c r="M28" s="1"/>
      <c r="N28" s="1"/>
      <c r="O28" s="1"/>
      <c r="P28" s="1"/>
      <c r="Q28" s="1"/>
      <c r="R28" s="1"/>
      <c r="S28" s="1"/>
    </row>
    <row r="29" spans="1:19">
      <c r="A29" s="1"/>
      <c r="B29" s="15">
        <f>IF(D10,QUOTIENT(D9,2)+MOD(D9,2)+1)+IF(E10,QUOTIENT(E9,2)+MOD(E9,2)+1)+IF(F10,QUOTIENT(F9,2)+MOD(F9,2)+1)+IF(G10,QUOTIENT(G9,2)+MOD(G9,2)+1)+IF(H10,QUOTIENT(H9,2)+MOD(H9,2)+1)+IF(I10,QUOTIENT(I9,2)+MOD(I9,2)+1)+IF(J10,QUOTIENT(J9,2)+MOD(J9,2)+1)+IF(K10,QUOTIENT(K9,2)+MOD(K9,2)+1)</f>
        <v>0</v>
      </c>
      <c r="C29" s="1"/>
      <c r="D29" s="64" t="b">
        <v>0</v>
      </c>
      <c r="E29" s="64" t="b">
        <v>0</v>
      </c>
      <c r="F29" s="64" t="b">
        <v>0</v>
      </c>
      <c r="G29" s="64" t="b">
        <v>0</v>
      </c>
      <c r="H29" s="64" t="b">
        <v>0</v>
      </c>
      <c r="I29" s="64" t="b">
        <v>0</v>
      </c>
      <c r="J29" s="64" t="b">
        <v>0</v>
      </c>
      <c r="K29" s="65" t="b">
        <v>0</v>
      </c>
      <c r="L29" s="1"/>
      <c r="M29" s="1"/>
      <c r="N29" s="1"/>
      <c r="O29" s="1"/>
      <c r="P29" s="1"/>
      <c r="Q29" s="1"/>
      <c r="R29" s="1"/>
      <c r="S29" s="1"/>
    </row>
    <row r="30" spans="1:19">
      <c r="A30" s="1"/>
      <c r="B30" s="15"/>
      <c r="C30" s="1"/>
      <c r="D30" s="62" t="s">
        <v>99</v>
      </c>
      <c r="E30" s="62" t="s">
        <v>100</v>
      </c>
      <c r="F30" s="62" t="s">
        <v>101</v>
      </c>
      <c r="G30" s="62" t="s">
        <v>102</v>
      </c>
      <c r="H30" s="62" t="s">
        <v>103</v>
      </c>
      <c r="I30" s="62" t="s">
        <v>104</v>
      </c>
      <c r="J30" s="62" t="s">
        <v>105</v>
      </c>
      <c r="K30" s="63" t="s">
        <v>106</v>
      </c>
      <c r="L30" s="1"/>
      <c r="M30" s="1"/>
      <c r="N30" s="1"/>
      <c r="O30" s="1"/>
      <c r="P30" s="1"/>
      <c r="Q30" s="1"/>
      <c r="R30" s="1"/>
      <c r="S30" s="1"/>
    </row>
    <row r="31" spans="1:19">
      <c r="A31" s="1"/>
      <c r="B31" s="15"/>
      <c r="C31" s="1"/>
      <c r="D31" s="62">
        <v>350</v>
      </c>
      <c r="E31" s="62">
        <v>450</v>
      </c>
      <c r="F31" s="62">
        <v>500</v>
      </c>
      <c r="G31" s="62">
        <v>400</v>
      </c>
      <c r="H31" s="62">
        <v>350</v>
      </c>
      <c r="I31" s="62">
        <v>550</v>
      </c>
      <c r="J31" s="62">
        <v>600</v>
      </c>
      <c r="K31" s="63">
        <v>650</v>
      </c>
      <c r="L31" s="1"/>
      <c r="M31" s="1"/>
      <c r="N31" s="1"/>
      <c r="O31" s="1"/>
      <c r="P31" s="1"/>
      <c r="Q31" s="1"/>
      <c r="R31" s="1"/>
      <c r="S31" s="1"/>
    </row>
    <row r="32" spans="1:19">
      <c r="A32" s="1"/>
      <c r="B32" s="15"/>
      <c r="C32" s="1"/>
      <c r="D32" s="64" t="b">
        <v>0</v>
      </c>
      <c r="E32" s="64" t="b">
        <v>0</v>
      </c>
      <c r="F32" s="64" t="b">
        <v>0</v>
      </c>
      <c r="G32" s="64" t="b">
        <v>0</v>
      </c>
      <c r="H32" s="64" t="b">
        <v>0</v>
      </c>
      <c r="I32" s="64" t="b">
        <v>0</v>
      </c>
      <c r="J32" s="64" t="b">
        <v>0</v>
      </c>
      <c r="K32" s="65" t="b">
        <v>0</v>
      </c>
      <c r="L32" s="1"/>
      <c r="M32" s="1"/>
      <c r="N32" s="1"/>
      <c r="O32" s="1"/>
      <c r="P32" s="1"/>
      <c r="Q32" s="1"/>
      <c r="R32" s="1"/>
      <c r="S32" s="1"/>
    </row>
    <row r="33" spans="1:19">
      <c r="A33" s="1"/>
      <c r="B33" s="15"/>
      <c r="C33" s="1"/>
      <c r="D33" s="62" t="s">
        <v>107</v>
      </c>
      <c r="E33" s="62" t="s">
        <v>108</v>
      </c>
      <c r="F33" s="62" t="s">
        <v>109</v>
      </c>
      <c r="G33" s="62" t="s">
        <v>110</v>
      </c>
      <c r="H33" s="62"/>
      <c r="I33" s="62"/>
      <c r="J33" s="62"/>
      <c r="K33" s="63"/>
      <c r="L33" s="1"/>
      <c r="M33" s="1"/>
      <c r="N33" s="1"/>
      <c r="O33" s="1"/>
      <c r="P33" s="1"/>
      <c r="Q33" s="1"/>
      <c r="R33" s="1"/>
      <c r="S33" s="1"/>
    </row>
    <row r="34" spans="1:19">
      <c r="A34" s="1"/>
      <c r="B34" s="15"/>
      <c r="C34" s="1"/>
      <c r="D34" s="62">
        <v>450</v>
      </c>
      <c r="E34" s="62">
        <v>350</v>
      </c>
      <c r="F34" s="62">
        <v>500</v>
      </c>
      <c r="G34" s="62">
        <v>450</v>
      </c>
      <c r="H34" s="62"/>
      <c r="I34" s="62"/>
      <c r="J34" s="62"/>
      <c r="K34" s="63"/>
      <c r="L34" s="1"/>
      <c r="M34" s="1"/>
      <c r="N34" s="1"/>
      <c r="O34" s="1"/>
      <c r="P34" s="1"/>
      <c r="Q34" s="1"/>
      <c r="R34" s="1"/>
      <c r="S34" s="1"/>
    </row>
    <row r="35" spans="1:19">
      <c r="A35" s="1"/>
      <c r="B35" s="17"/>
      <c r="C35" s="18"/>
      <c r="D35" s="19" t="b">
        <v>0</v>
      </c>
      <c r="E35" s="19" t="b">
        <v>0</v>
      </c>
      <c r="F35" s="19" t="b">
        <v>0</v>
      </c>
      <c r="G35" s="19" t="b">
        <v>0</v>
      </c>
      <c r="H35" s="18"/>
      <c r="I35" s="18"/>
      <c r="J35" s="18"/>
      <c r="K35" s="20"/>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sheetData>
  <mergeCells count="1">
    <mergeCell ref="D2:G2"/>
  </mergeCells>
  <dataValidations count="2">
    <dataValidation type="list" allowBlank="1" showInputMessage="1" showErrorMessage="1" sqref="D25:J25" xr:uid="{B7EFC8BD-7355-4D4E-A763-C89BB24B1657}">
      <formula1>$L$25:$L$26</formula1>
    </dataValidation>
    <dataValidation type="list" allowBlank="1" showInputMessage="1" showErrorMessage="1" sqref="D20:K20" xr:uid="{1E1164C0-4D78-407D-B6EF-B5586533A477}">
      <formula1>$L$19:$L$23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70994-61A6-47A5-8C73-862CAE4F51AA}">
  <dimension ref="A1:S39"/>
  <sheetViews>
    <sheetView workbookViewId="0">
      <selection activeCell="L7" sqref="L7"/>
    </sheetView>
  </sheetViews>
  <sheetFormatPr defaultRowHeight="14.45"/>
  <cols>
    <col min="2" max="2" width="13.140625" bestFit="1" customWidth="1"/>
    <col min="3" max="3" width="15.42578125" bestFit="1" customWidth="1"/>
    <col min="4" max="4" width="10.85546875" bestFit="1" customWidth="1"/>
    <col min="5" max="5" width="11.42578125" bestFit="1" customWidth="1"/>
    <col min="6" max="6" width="17.28515625" bestFit="1" customWidth="1"/>
    <col min="7" max="7" width="18.85546875" bestFit="1" customWidth="1"/>
    <col min="8" max="9" width="9.85546875" bestFit="1" customWidth="1"/>
    <col min="10" max="10" width="14" bestFit="1" customWidth="1"/>
    <col min="11" max="11" width="12.5703125" bestFit="1" customWidth="1"/>
    <col min="12" max="12" width="4.85546875" hidden="1" customWidth="1"/>
    <col min="15" max="15" width="20.28515625" bestFit="1" customWidth="1"/>
  </cols>
  <sheetData>
    <row r="1" spans="1:19">
      <c r="A1" s="1"/>
      <c r="B1" s="1"/>
      <c r="C1" s="1"/>
      <c r="D1" s="1"/>
      <c r="E1" s="1"/>
      <c r="F1" s="1"/>
      <c r="G1" s="1"/>
      <c r="H1" s="1"/>
      <c r="I1" s="1"/>
      <c r="J1" s="1"/>
      <c r="K1" s="1"/>
      <c r="L1" s="1"/>
      <c r="M1" s="1"/>
      <c r="N1" s="1"/>
      <c r="O1" s="1"/>
      <c r="P1" s="1"/>
      <c r="Q1" s="1"/>
      <c r="R1" s="1"/>
      <c r="S1" s="1"/>
    </row>
    <row r="2" spans="1:19">
      <c r="A2" s="1"/>
      <c r="B2" s="1"/>
      <c r="C2" s="1" t="s">
        <v>36</v>
      </c>
      <c r="D2" s="69"/>
      <c r="E2" s="70"/>
      <c r="F2" s="70"/>
      <c r="G2" s="7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t="s">
        <v>37</v>
      </c>
      <c r="N5" s="1"/>
      <c r="O5" s="52" t="s">
        <v>38</v>
      </c>
      <c r="P5" s="52">
        <f>M7+M27</f>
        <v>0</v>
      </c>
      <c r="Q5" s="1" t="s">
        <v>39</v>
      </c>
      <c r="R5" s="1"/>
      <c r="S5" s="1"/>
    </row>
    <row r="6" spans="1:19">
      <c r="A6" s="1"/>
      <c r="B6" s="3" t="s">
        <v>40</v>
      </c>
      <c r="C6" s="4" t="s">
        <v>41</v>
      </c>
      <c r="D6" s="4" t="s">
        <v>42</v>
      </c>
      <c r="E6" s="4" t="s">
        <v>43</v>
      </c>
      <c r="F6" s="4" t="s">
        <v>44</v>
      </c>
      <c r="G6" s="4" t="s">
        <v>45</v>
      </c>
      <c r="H6" s="4" t="s">
        <v>46</v>
      </c>
      <c r="I6" s="4" t="s">
        <v>47</v>
      </c>
      <c r="J6" s="4" t="s">
        <v>48</v>
      </c>
      <c r="K6" s="5" t="s">
        <v>49</v>
      </c>
      <c r="L6" s="1"/>
      <c r="M6" s="1"/>
      <c r="N6" s="1"/>
      <c r="O6" s="53" t="s">
        <v>50</v>
      </c>
      <c r="P6" s="53">
        <f>(SUM(M15:M17)+M20+M25)*M22</f>
        <v>0</v>
      </c>
      <c r="Q6" s="1" t="s">
        <v>39</v>
      </c>
      <c r="R6" s="1"/>
      <c r="S6" s="1"/>
    </row>
    <row r="7" spans="1:19" ht="15" thickBot="1">
      <c r="A7" s="1"/>
      <c r="B7" s="6"/>
      <c r="C7" s="1" t="s">
        <v>51</v>
      </c>
      <c r="D7" s="1">
        <v>2000</v>
      </c>
      <c r="E7" s="1">
        <v>1000</v>
      </c>
      <c r="F7" s="1">
        <v>2200</v>
      </c>
      <c r="G7" s="1">
        <v>1800</v>
      </c>
      <c r="H7" s="1">
        <v>1200</v>
      </c>
      <c r="I7" s="1">
        <v>1600</v>
      </c>
      <c r="J7" s="1">
        <v>1400</v>
      </c>
      <c r="K7" s="7">
        <v>2400</v>
      </c>
      <c r="L7" s="1"/>
      <c r="M7" s="46">
        <f>D10*D8+E10*E8+F10*F8+G10*G8+H10*H8+I10*I8+J10*J8+K10*K8</f>
        <v>0</v>
      </c>
      <c r="N7" s="1"/>
      <c r="O7" s="1"/>
      <c r="P7" s="1"/>
      <c r="Q7" s="1"/>
      <c r="R7" s="1"/>
      <c r="S7" s="1"/>
    </row>
    <row r="8" spans="1:19" ht="15" thickBot="1">
      <c r="A8" s="1"/>
      <c r="B8" s="6"/>
      <c r="C8" s="1" t="s">
        <v>52</v>
      </c>
      <c r="D8" s="1">
        <v>500</v>
      </c>
      <c r="E8" s="1">
        <v>250</v>
      </c>
      <c r="F8" s="1">
        <v>550</v>
      </c>
      <c r="G8" s="1">
        <v>450</v>
      </c>
      <c r="H8" s="1">
        <v>300</v>
      </c>
      <c r="I8" s="1">
        <v>400</v>
      </c>
      <c r="J8" s="1">
        <v>350</v>
      </c>
      <c r="K8" s="7">
        <v>600</v>
      </c>
      <c r="L8" s="1"/>
      <c r="M8" s="1"/>
      <c r="N8" s="1"/>
      <c r="O8" s="54" t="s">
        <v>53</v>
      </c>
      <c r="P8" s="55">
        <f>P6-P5</f>
        <v>0</v>
      </c>
      <c r="Q8" s="1" t="s">
        <v>39</v>
      </c>
      <c r="R8" s="1"/>
      <c r="S8" s="1"/>
    </row>
    <row r="9" spans="1:19">
      <c r="A9" s="1"/>
      <c r="B9" s="6"/>
      <c r="C9" s="1" t="s">
        <v>54</v>
      </c>
      <c r="D9" s="1">
        <v>7</v>
      </c>
      <c r="E9" s="1">
        <v>2</v>
      </c>
      <c r="F9" s="1">
        <v>7</v>
      </c>
      <c r="G9" s="1">
        <v>6</v>
      </c>
      <c r="H9" s="1">
        <v>3</v>
      </c>
      <c r="I9" s="1">
        <v>5</v>
      </c>
      <c r="J9" s="1">
        <v>4</v>
      </c>
      <c r="K9" s="7">
        <v>8</v>
      </c>
      <c r="L9" s="1"/>
      <c r="M9" s="1"/>
      <c r="N9" s="1"/>
      <c r="O9" s="1"/>
      <c r="P9" s="1"/>
      <c r="Q9" s="1"/>
      <c r="R9" s="1"/>
      <c r="S9" s="1"/>
    </row>
    <row r="10" spans="1:19">
      <c r="A10" s="1"/>
      <c r="B10" s="8"/>
      <c r="C10" s="9"/>
      <c r="D10" s="10" t="b">
        <v>0</v>
      </c>
      <c r="E10" s="10" t="b">
        <v>0</v>
      </c>
      <c r="F10" s="10" t="b">
        <v>0</v>
      </c>
      <c r="G10" s="10" t="b">
        <v>0</v>
      </c>
      <c r="H10" s="10" t="b">
        <v>0</v>
      </c>
      <c r="I10" s="10" t="b">
        <v>0</v>
      </c>
      <c r="J10" s="10" t="b">
        <v>0</v>
      </c>
      <c r="K10" s="11" t="b">
        <v>0</v>
      </c>
      <c r="L10" s="1"/>
      <c r="M10" s="1"/>
      <c r="N10" s="1"/>
      <c r="O10" s="1"/>
      <c r="P10" s="1"/>
      <c r="Q10" s="1"/>
      <c r="R10" s="1"/>
      <c r="S10" s="1"/>
    </row>
    <row r="11" spans="1:19">
      <c r="A11" s="1"/>
      <c r="B11" s="1"/>
      <c r="C11" s="1"/>
      <c r="D11" s="1"/>
      <c r="E11" s="1"/>
      <c r="F11" s="1"/>
      <c r="G11" s="1"/>
      <c r="H11" s="1"/>
      <c r="I11" s="1"/>
      <c r="J11" s="1"/>
      <c r="K11" s="1"/>
      <c r="L11" s="1"/>
      <c r="M11" s="1"/>
      <c r="N11" s="1"/>
      <c r="O11" s="1" t="s">
        <v>55</v>
      </c>
      <c r="P11" s="1">
        <f>(D10*D7/2+E10*E7/2+F10*F7/2+G10*G7/2+H10*H7/2+I10*I7/2+J10*J7/2+K10*K7/2) + (SUM(M15:M17)+M20+M25)*M22 +Bank!E4 + M7+M27</f>
        <v>0</v>
      </c>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37" t="s">
        <v>56</v>
      </c>
      <c r="C14" s="38" t="s">
        <v>57</v>
      </c>
      <c r="D14" s="38" t="s">
        <v>58</v>
      </c>
      <c r="E14" s="38" t="s">
        <v>59</v>
      </c>
      <c r="F14" s="38" t="s">
        <v>60</v>
      </c>
      <c r="G14" s="38" t="s">
        <v>61</v>
      </c>
      <c r="H14" s="38" t="s">
        <v>62</v>
      </c>
      <c r="I14" s="38" t="s">
        <v>63</v>
      </c>
      <c r="J14" s="38" t="s">
        <v>64</v>
      </c>
      <c r="K14" s="39" t="s">
        <v>65</v>
      </c>
      <c r="L14" s="1"/>
      <c r="M14" s="1"/>
      <c r="N14" s="1"/>
      <c r="O14" s="1"/>
      <c r="P14" s="1"/>
      <c r="Q14" s="1"/>
      <c r="R14" s="1"/>
      <c r="S14" s="1"/>
    </row>
    <row r="15" spans="1:19">
      <c r="A15" s="1"/>
      <c r="B15" s="40"/>
      <c r="C15" s="1" t="s">
        <v>66</v>
      </c>
      <c r="D15" s="2" t="b">
        <v>0</v>
      </c>
      <c r="E15" s="2" t="b">
        <v>0</v>
      </c>
      <c r="F15" s="2" t="b">
        <v>0</v>
      </c>
      <c r="G15" s="2" t="b">
        <v>0</v>
      </c>
      <c r="H15" s="2" t="b">
        <v>0</v>
      </c>
      <c r="I15" s="2" t="b">
        <v>0</v>
      </c>
      <c r="J15" s="2" t="b">
        <v>0</v>
      </c>
      <c r="K15" s="41" t="b">
        <v>0</v>
      </c>
      <c r="L15" s="1">
        <v>200</v>
      </c>
      <c r="M15" s="47">
        <f>(IF(D15,L15)+IF(E15,L15)+IF(F15,L15)+IF(G15,L15)+IF(H15,L15)+IF(I15,L15)+IF(J15,L15)+IF(K15,L15))</f>
        <v>0</v>
      </c>
      <c r="N15" s="1"/>
      <c r="O15" s="1"/>
      <c r="P15" s="1"/>
      <c r="Q15" s="1"/>
      <c r="R15" s="1"/>
      <c r="S15" s="1"/>
    </row>
    <row r="16" spans="1:19">
      <c r="A16" s="1"/>
      <c r="B16" s="40"/>
      <c r="C16" s="1" t="s">
        <v>67</v>
      </c>
      <c r="D16" s="2" t="b">
        <v>0</v>
      </c>
      <c r="E16" s="2" t="b">
        <v>0</v>
      </c>
      <c r="F16" s="2" t="b">
        <v>0</v>
      </c>
      <c r="G16" s="2" t="b">
        <v>0</v>
      </c>
      <c r="H16" s="2" t="b">
        <v>0</v>
      </c>
      <c r="I16" s="2" t="b">
        <v>0</v>
      </c>
      <c r="J16" s="2" t="b">
        <v>0</v>
      </c>
      <c r="K16" s="41" t="b">
        <v>0</v>
      </c>
      <c r="L16" s="1">
        <v>400</v>
      </c>
      <c r="M16" s="47">
        <f t="shared" ref="M16:M17" si="0">(IF(D16,L16)+IF(E16,L16)+IF(F16,L16)+IF(G16,L16)+IF(H16,L16)+IF(I16,L16)+IF(J16,L16)+IF(K16,L16))</f>
        <v>0</v>
      </c>
      <c r="N16" s="1"/>
      <c r="O16" s="1"/>
      <c r="P16" s="1"/>
      <c r="Q16" s="1"/>
      <c r="R16" s="1"/>
      <c r="S16" s="1"/>
    </row>
    <row r="17" spans="1:19">
      <c r="A17" s="1"/>
      <c r="B17" s="42"/>
      <c r="C17" s="43" t="s">
        <v>68</v>
      </c>
      <c r="D17" s="44" t="b">
        <v>0</v>
      </c>
      <c r="E17" s="44" t="b">
        <v>0</v>
      </c>
      <c r="F17" s="44" t="b">
        <v>0</v>
      </c>
      <c r="G17" s="44" t="b">
        <v>0</v>
      </c>
      <c r="H17" s="44" t="b">
        <v>0</v>
      </c>
      <c r="I17" s="44" t="b">
        <v>0</v>
      </c>
      <c r="J17" s="44" t="b">
        <v>0</v>
      </c>
      <c r="K17" s="45" t="b">
        <v>0</v>
      </c>
      <c r="L17" s="1">
        <v>700</v>
      </c>
      <c r="M17" s="47">
        <f t="shared" si="0"/>
        <v>0</v>
      </c>
      <c r="N17" s="1"/>
      <c r="O17" s="1"/>
      <c r="P17" s="1"/>
      <c r="Q17" s="1"/>
      <c r="R17" s="1"/>
      <c r="S17" s="1"/>
    </row>
    <row r="18" spans="1:19">
      <c r="A18" s="1"/>
      <c r="B18" s="1"/>
      <c r="C18" s="1"/>
      <c r="D18" s="1"/>
      <c r="E18" s="1"/>
      <c r="F18" s="1"/>
      <c r="G18" s="1"/>
      <c r="H18" s="1"/>
      <c r="I18" s="1"/>
      <c r="J18" s="1"/>
      <c r="K18" s="1"/>
      <c r="L18" s="1"/>
      <c r="M18" s="1"/>
      <c r="N18" s="1"/>
      <c r="O18" s="1"/>
      <c r="P18" s="1"/>
      <c r="Q18" s="1"/>
      <c r="R18" s="1"/>
      <c r="S18" s="1"/>
    </row>
    <row r="19" spans="1:19">
      <c r="A19" s="1"/>
      <c r="B19" s="31" t="s">
        <v>69</v>
      </c>
      <c r="C19" s="32"/>
      <c r="D19" s="32" t="s">
        <v>70</v>
      </c>
      <c r="E19" s="32" t="s">
        <v>71</v>
      </c>
      <c r="F19" s="32" t="s">
        <v>72</v>
      </c>
      <c r="G19" s="32" t="s">
        <v>73</v>
      </c>
      <c r="H19" s="32" t="s">
        <v>74</v>
      </c>
      <c r="I19" s="32" t="s">
        <v>75</v>
      </c>
      <c r="J19" s="32" t="s">
        <v>76</v>
      </c>
      <c r="K19" s="33" t="s">
        <v>77</v>
      </c>
      <c r="L19" s="1">
        <v>800</v>
      </c>
      <c r="M19" s="1"/>
      <c r="N19" s="1"/>
      <c r="O19" s="1"/>
      <c r="P19" s="1"/>
      <c r="Q19" s="1"/>
      <c r="R19" s="1"/>
      <c r="S19" s="1"/>
    </row>
    <row r="20" spans="1:19">
      <c r="A20" s="1"/>
      <c r="B20" s="34"/>
      <c r="C20" s="35" t="s">
        <v>78</v>
      </c>
      <c r="D20" s="35">
        <v>0</v>
      </c>
      <c r="E20" s="35">
        <v>0</v>
      </c>
      <c r="F20" s="35">
        <v>0</v>
      </c>
      <c r="G20" s="35">
        <v>0</v>
      </c>
      <c r="H20" s="35">
        <v>0</v>
      </c>
      <c r="I20" s="35">
        <v>0</v>
      </c>
      <c r="J20" s="35">
        <v>0</v>
      </c>
      <c r="K20" s="36">
        <v>0</v>
      </c>
      <c r="L20" s="1">
        <v>900</v>
      </c>
      <c r="M20" s="48">
        <f>SUM(D20:K20)</f>
        <v>0</v>
      </c>
      <c r="N20" s="1"/>
      <c r="O20" s="1"/>
      <c r="P20" s="1"/>
      <c r="Q20" s="1"/>
      <c r="R20" s="1"/>
      <c r="S20" s="1"/>
    </row>
    <row r="21" spans="1:19">
      <c r="A21" s="1"/>
      <c r="B21" s="1"/>
      <c r="C21" s="1"/>
      <c r="D21" s="1"/>
      <c r="E21" s="1"/>
      <c r="F21" s="1"/>
      <c r="G21" s="1"/>
      <c r="H21" s="1"/>
      <c r="I21" s="1"/>
      <c r="J21" s="1"/>
      <c r="K21" s="1"/>
      <c r="L21" s="1">
        <v>1000</v>
      </c>
      <c r="M21" s="1"/>
      <c r="N21" s="1"/>
      <c r="O21" s="1"/>
      <c r="P21" s="1"/>
      <c r="Q21" s="1"/>
      <c r="R21" s="1"/>
      <c r="S21" s="1"/>
    </row>
    <row r="22" spans="1:19">
      <c r="A22" s="1"/>
      <c r="B22" s="21" t="s">
        <v>79</v>
      </c>
      <c r="C22" s="22" t="s">
        <v>80</v>
      </c>
      <c r="D22" s="23" t="b">
        <v>0</v>
      </c>
      <c r="E22" s="23" t="b">
        <v>0</v>
      </c>
      <c r="F22" s="23" t="b">
        <v>0</v>
      </c>
      <c r="G22" s="23" t="b">
        <v>0</v>
      </c>
      <c r="H22" s="23" t="b">
        <v>0</v>
      </c>
      <c r="I22" s="23" t="b">
        <v>0</v>
      </c>
      <c r="J22" s="23" t="b">
        <v>0</v>
      </c>
      <c r="K22" s="24" t="b">
        <v>0</v>
      </c>
      <c r="L22" s="1">
        <v>1100</v>
      </c>
      <c r="M22" s="49">
        <f>1+D22*0.1+E22*0.1+F22*0.1+G22*0.1+H22*0.1+I22*0.1+J22*0.1+K22*0.1</f>
        <v>1</v>
      </c>
      <c r="N22" s="1"/>
      <c r="O22" s="1"/>
      <c r="P22" s="1"/>
      <c r="Q22" s="1"/>
      <c r="R22" s="1"/>
      <c r="S22" s="1"/>
    </row>
    <row r="23" spans="1:19">
      <c r="A23" s="1"/>
      <c r="B23" s="1"/>
      <c r="C23" s="1"/>
      <c r="D23" s="1"/>
      <c r="E23" s="1"/>
      <c r="F23" s="1"/>
      <c r="G23" s="1"/>
      <c r="H23" s="1"/>
      <c r="I23" s="1"/>
      <c r="J23" s="1"/>
      <c r="K23" s="1"/>
      <c r="L23" s="1">
        <v>1200</v>
      </c>
      <c r="M23" s="1"/>
      <c r="N23" s="1"/>
      <c r="O23" s="1"/>
      <c r="P23" s="1"/>
      <c r="Q23" s="1"/>
      <c r="R23" s="1"/>
      <c r="S23" s="1"/>
    </row>
    <row r="24" spans="1:19">
      <c r="A24" s="1"/>
      <c r="B24" s="25" t="s">
        <v>81</v>
      </c>
      <c r="C24" s="26"/>
      <c r="D24" s="26" t="s">
        <v>82</v>
      </c>
      <c r="E24" s="26" t="s">
        <v>83</v>
      </c>
      <c r="F24" s="26" t="s">
        <v>84</v>
      </c>
      <c r="G24" s="26" t="s">
        <v>85</v>
      </c>
      <c r="H24" s="26" t="s">
        <v>86</v>
      </c>
      <c r="I24" s="26" t="s">
        <v>87</v>
      </c>
      <c r="J24" s="27" t="s">
        <v>88</v>
      </c>
      <c r="K24" s="1"/>
      <c r="L24" s="1"/>
      <c r="M24" s="1"/>
      <c r="N24" s="1"/>
      <c r="O24" s="1"/>
      <c r="P24" s="1"/>
      <c r="Q24" s="1"/>
      <c r="R24" s="1"/>
      <c r="S24" s="1"/>
    </row>
    <row r="25" spans="1:19">
      <c r="A25" s="1"/>
      <c r="B25" s="28"/>
      <c r="C25" s="29" t="s">
        <v>78</v>
      </c>
      <c r="D25" s="29">
        <v>0</v>
      </c>
      <c r="E25" s="29">
        <v>0</v>
      </c>
      <c r="F25" s="29">
        <v>0</v>
      </c>
      <c r="G25" s="29">
        <v>0</v>
      </c>
      <c r="H25" s="29">
        <v>0</v>
      </c>
      <c r="I25" s="29">
        <v>0</v>
      </c>
      <c r="J25" s="30">
        <v>0</v>
      </c>
      <c r="K25" s="1"/>
      <c r="L25" s="1">
        <v>0</v>
      </c>
      <c r="M25" s="50">
        <f>SUM(D25:J25)</f>
        <v>0</v>
      </c>
      <c r="N25" s="1"/>
      <c r="O25" s="1"/>
      <c r="P25" s="1"/>
      <c r="Q25" s="1"/>
      <c r="R25" s="1"/>
      <c r="S25" s="1"/>
    </row>
    <row r="26" spans="1:19">
      <c r="A26" s="1"/>
      <c r="B26" s="1"/>
      <c r="C26" s="1"/>
      <c r="D26" s="1"/>
      <c r="E26" s="1"/>
      <c r="F26" s="1"/>
      <c r="G26" s="1"/>
      <c r="H26" s="1"/>
      <c r="I26" s="1"/>
      <c r="J26" s="1"/>
      <c r="K26" s="1"/>
      <c r="L26" s="1">
        <v>100</v>
      </c>
      <c r="M26" s="1"/>
      <c r="N26" s="1"/>
      <c r="O26" s="1"/>
      <c r="P26" s="1"/>
      <c r="Q26" s="1"/>
      <c r="R26" s="1"/>
      <c r="S26" s="1"/>
    </row>
    <row r="27" spans="1:19">
      <c r="A27" s="1"/>
      <c r="B27" s="12" t="s">
        <v>89</v>
      </c>
      <c r="C27" s="13"/>
      <c r="D27" s="13" t="s">
        <v>90</v>
      </c>
      <c r="E27" s="13" t="s">
        <v>91</v>
      </c>
      <c r="F27" s="13" t="s">
        <v>92</v>
      </c>
      <c r="G27" s="13" t="s">
        <v>93</v>
      </c>
      <c r="H27" s="13" t="s">
        <v>94</v>
      </c>
      <c r="I27" s="13" t="s">
        <v>95</v>
      </c>
      <c r="J27" s="13" t="s">
        <v>96</v>
      </c>
      <c r="K27" s="14" t="s">
        <v>97</v>
      </c>
      <c r="L27" s="1"/>
      <c r="M27" s="51">
        <f>D29*D28+E29*E28+F29*F28+G29*G28+H29*H28+I29*I28+J29*J28+K29*K28+D32*D31+E32*E31+F32*F31+G32*G31+H32*H31+I32*I31+J32*J31+K32*K31+D34*D35+E34*E35+F34*F35+G35*G34</f>
        <v>0</v>
      </c>
      <c r="N27" s="1"/>
      <c r="O27" s="1"/>
      <c r="P27" s="1"/>
      <c r="Q27" s="1"/>
      <c r="R27" s="1"/>
      <c r="S27" s="1"/>
    </row>
    <row r="28" spans="1:19">
      <c r="A28" s="1"/>
      <c r="B28" s="15" t="s">
        <v>98</v>
      </c>
      <c r="C28" s="1"/>
      <c r="D28" s="62">
        <v>350</v>
      </c>
      <c r="E28" s="62">
        <v>700</v>
      </c>
      <c r="F28" s="62">
        <v>450</v>
      </c>
      <c r="G28" s="62">
        <v>350</v>
      </c>
      <c r="H28" s="62">
        <v>400</v>
      </c>
      <c r="I28" s="62">
        <v>450</v>
      </c>
      <c r="J28" s="62">
        <v>450</v>
      </c>
      <c r="K28" s="63">
        <v>400</v>
      </c>
      <c r="L28" s="1"/>
      <c r="M28" s="1"/>
      <c r="N28" s="1"/>
      <c r="O28" s="1"/>
      <c r="P28" s="1"/>
      <c r="Q28" s="1"/>
      <c r="R28" s="1"/>
      <c r="S28" s="1"/>
    </row>
    <row r="29" spans="1:19">
      <c r="A29" s="1"/>
      <c r="B29" s="15">
        <f>IF(D10,QUOTIENT(D9,2)+MOD(D9,2)+1)+IF(E10,QUOTIENT(E9,2)+MOD(E9,2)+1)+IF(F10,QUOTIENT(F9,2)+MOD(F9,2)+1)+IF(G10,QUOTIENT(G9,2)+MOD(G9,2)+1)+IF(H10,QUOTIENT(H9,2)+MOD(H9,2)+1)+IF(I10,QUOTIENT(I9,2)+MOD(I9,2)+1)+IF(J10,QUOTIENT(J9,2)+MOD(J9,2)+1)+IF(K10,QUOTIENT(K9,2)+MOD(K9,2)+1)</f>
        <v>0</v>
      </c>
      <c r="C29" s="1"/>
      <c r="D29" s="64" t="b">
        <v>0</v>
      </c>
      <c r="E29" s="64" t="b">
        <v>0</v>
      </c>
      <c r="F29" s="64" t="b">
        <v>0</v>
      </c>
      <c r="G29" s="64" t="b">
        <v>0</v>
      </c>
      <c r="H29" s="64" t="b">
        <v>0</v>
      </c>
      <c r="I29" s="64" t="b">
        <v>0</v>
      </c>
      <c r="J29" s="64" t="b">
        <v>0</v>
      </c>
      <c r="K29" s="65" t="b">
        <v>0</v>
      </c>
      <c r="L29" s="1"/>
      <c r="M29" s="1"/>
      <c r="N29" s="1"/>
      <c r="O29" s="1"/>
      <c r="P29" s="1"/>
      <c r="Q29" s="1"/>
      <c r="R29" s="1"/>
      <c r="S29" s="1"/>
    </row>
    <row r="30" spans="1:19">
      <c r="A30" s="1"/>
      <c r="B30" s="15"/>
      <c r="C30" s="1"/>
      <c r="D30" s="62" t="s">
        <v>99</v>
      </c>
      <c r="E30" s="62" t="s">
        <v>100</v>
      </c>
      <c r="F30" s="62" t="s">
        <v>101</v>
      </c>
      <c r="G30" s="62" t="s">
        <v>102</v>
      </c>
      <c r="H30" s="62" t="s">
        <v>103</v>
      </c>
      <c r="I30" s="62" t="s">
        <v>104</v>
      </c>
      <c r="J30" s="62" t="s">
        <v>105</v>
      </c>
      <c r="K30" s="63" t="s">
        <v>106</v>
      </c>
      <c r="L30" s="1"/>
      <c r="M30" s="1"/>
      <c r="N30" s="1"/>
      <c r="O30" s="1"/>
      <c r="P30" s="1"/>
      <c r="Q30" s="1"/>
      <c r="R30" s="1"/>
      <c r="S30" s="1"/>
    </row>
    <row r="31" spans="1:19">
      <c r="A31" s="1"/>
      <c r="B31" s="15"/>
      <c r="C31" s="1"/>
      <c r="D31" s="62">
        <v>350</v>
      </c>
      <c r="E31" s="62">
        <v>450</v>
      </c>
      <c r="F31" s="62">
        <v>500</v>
      </c>
      <c r="G31" s="62">
        <v>400</v>
      </c>
      <c r="H31" s="62">
        <v>350</v>
      </c>
      <c r="I31" s="62">
        <v>550</v>
      </c>
      <c r="J31" s="62">
        <v>600</v>
      </c>
      <c r="K31" s="63">
        <v>650</v>
      </c>
      <c r="L31" s="1"/>
      <c r="M31" s="1"/>
      <c r="N31" s="1"/>
      <c r="O31" s="1"/>
      <c r="P31" s="1"/>
      <c r="Q31" s="1"/>
      <c r="R31" s="1"/>
      <c r="S31" s="1"/>
    </row>
    <row r="32" spans="1:19">
      <c r="A32" s="1"/>
      <c r="B32" s="15"/>
      <c r="C32" s="1"/>
      <c r="D32" s="64" t="b">
        <v>0</v>
      </c>
      <c r="E32" s="64" t="b">
        <v>0</v>
      </c>
      <c r="F32" s="64" t="b">
        <v>0</v>
      </c>
      <c r="G32" s="64" t="b">
        <v>0</v>
      </c>
      <c r="H32" s="64" t="b">
        <v>0</v>
      </c>
      <c r="I32" s="64" t="b">
        <v>0</v>
      </c>
      <c r="J32" s="64" t="b">
        <v>0</v>
      </c>
      <c r="K32" s="65" t="b">
        <v>0</v>
      </c>
      <c r="L32" s="1"/>
      <c r="M32" s="1"/>
      <c r="N32" s="1"/>
      <c r="O32" s="1"/>
      <c r="P32" s="1"/>
      <c r="Q32" s="1"/>
      <c r="R32" s="1"/>
      <c r="S32" s="1"/>
    </row>
    <row r="33" spans="1:19">
      <c r="A33" s="1"/>
      <c r="B33" s="15"/>
      <c r="C33" s="1"/>
      <c r="D33" s="62" t="s">
        <v>107</v>
      </c>
      <c r="E33" s="62" t="s">
        <v>108</v>
      </c>
      <c r="F33" s="62" t="s">
        <v>109</v>
      </c>
      <c r="G33" s="62" t="s">
        <v>110</v>
      </c>
      <c r="H33" s="62"/>
      <c r="I33" s="62"/>
      <c r="J33" s="62"/>
      <c r="K33" s="63"/>
      <c r="L33" s="1"/>
      <c r="M33" s="1"/>
      <c r="N33" s="1"/>
      <c r="O33" s="1"/>
      <c r="P33" s="1"/>
      <c r="Q33" s="1"/>
      <c r="R33" s="1"/>
      <c r="S33" s="1"/>
    </row>
    <row r="34" spans="1:19">
      <c r="A34" s="1"/>
      <c r="B34" s="15"/>
      <c r="C34" s="1"/>
      <c r="D34" s="62">
        <v>450</v>
      </c>
      <c r="E34" s="62">
        <v>350</v>
      </c>
      <c r="F34" s="62">
        <v>500</v>
      </c>
      <c r="G34" s="62">
        <v>450</v>
      </c>
      <c r="H34" s="62"/>
      <c r="I34" s="62"/>
      <c r="J34" s="62"/>
      <c r="K34" s="63"/>
      <c r="L34" s="1"/>
      <c r="M34" s="1"/>
      <c r="N34" s="1"/>
      <c r="O34" s="1"/>
      <c r="P34" s="1"/>
      <c r="Q34" s="1"/>
      <c r="R34" s="1"/>
      <c r="S34" s="1"/>
    </row>
    <row r="35" spans="1:19">
      <c r="A35" s="1"/>
      <c r="B35" s="17"/>
      <c r="C35" s="18"/>
      <c r="D35" s="19" t="b">
        <v>0</v>
      </c>
      <c r="E35" s="19" t="b">
        <v>0</v>
      </c>
      <c r="F35" s="19" t="b">
        <v>0</v>
      </c>
      <c r="G35" s="19" t="b">
        <v>0</v>
      </c>
      <c r="H35" s="18"/>
      <c r="I35" s="18"/>
      <c r="J35" s="18"/>
      <c r="K35" s="20"/>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sheetData>
  <mergeCells count="1">
    <mergeCell ref="D2:G2"/>
  </mergeCells>
  <dataValidations count="2">
    <dataValidation type="list" allowBlank="1" showInputMessage="1" showErrorMessage="1" sqref="D20:K20" xr:uid="{0678E074-8271-46C3-A413-8654F6964EC5}">
      <formula1>$L$19:$L$23</formula1>
    </dataValidation>
    <dataValidation type="list" allowBlank="1" showInputMessage="1" showErrorMessage="1" sqref="D25:J25" xr:uid="{66A35F0C-081B-4C65-B9D2-6B6270C5F13A}">
      <formula1>$L$25:$L$26</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16DC-C987-4AE0-8CD6-E2B7FB3EBDA8}">
  <dimension ref="A1:S39"/>
  <sheetViews>
    <sheetView workbookViewId="0">
      <selection activeCell="F35" sqref="F35"/>
    </sheetView>
  </sheetViews>
  <sheetFormatPr defaultRowHeight="14.45"/>
  <cols>
    <col min="2" max="2" width="13.140625" bestFit="1" customWidth="1"/>
    <col min="3" max="3" width="15.42578125" bestFit="1" customWidth="1"/>
    <col min="4" max="4" width="10.85546875" bestFit="1" customWidth="1"/>
    <col min="5" max="5" width="11.42578125" bestFit="1" customWidth="1"/>
    <col min="6" max="6" width="17.28515625" bestFit="1" customWidth="1"/>
    <col min="7" max="7" width="18.85546875" bestFit="1" customWidth="1"/>
    <col min="8" max="9" width="9.85546875" bestFit="1" customWidth="1"/>
    <col min="10" max="10" width="14" bestFit="1" customWidth="1"/>
    <col min="11" max="11" width="12.5703125" bestFit="1" customWidth="1"/>
    <col min="12" max="12" width="4.85546875" hidden="1" customWidth="1"/>
    <col min="15" max="15" width="20.28515625" bestFit="1" customWidth="1"/>
  </cols>
  <sheetData>
    <row r="1" spans="1:19">
      <c r="A1" s="1"/>
      <c r="B1" s="1"/>
      <c r="C1" s="1"/>
      <c r="D1" s="1"/>
      <c r="E1" s="1"/>
      <c r="F1" s="1"/>
      <c r="G1" s="1"/>
      <c r="H1" s="1"/>
      <c r="I1" s="1"/>
      <c r="J1" s="1"/>
      <c r="K1" s="1"/>
      <c r="L1" s="1"/>
      <c r="M1" s="1"/>
      <c r="N1" s="1"/>
      <c r="O1" s="1"/>
      <c r="P1" s="1"/>
      <c r="Q1" s="1"/>
      <c r="R1" s="1"/>
      <c r="S1" s="1"/>
    </row>
    <row r="2" spans="1:19">
      <c r="A2" s="1"/>
      <c r="B2" s="1"/>
      <c r="C2" s="1" t="s">
        <v>36</v>
      </c>
      <c r="D2" s="69"/>
      <c r="E2" s="70"/>
      <c r="F2" s="70"/>
      <c r="G2" s="7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t="s">
        <v>37</v>
      </c>
      <c r="N5" s="1"/>
      <c r="O5" s="52" t="s">
        <v>38</v>
      </c>
      <c r="P5" s="52">
        <f>M7+M27</f>
        <v>0</v>
      </c>
      <c r="Q5" s="1" t="s">
        <v>39</v>
      </c>
      <c r="R5" s="1"/>
      <c r="S5" s="1"/>
    </row>
    <row r="6" spans="1:19">
      <c r="A6" s="1"/>
      <c r="B6" s="3" t="s">
        <v>40</v>
      </c>
      <c r="C6" s="4" t="s">
        <v>41</v>
      </c>
      <c r="D6" s="4" t="s">
        <v>42</v>
      </c>
      <c r="E6" s="4" t="s">
        <v>43</v>
      </c>
      <c r="F6" s="4" t="s">
        <v>44</v>
      </c>
      <c r="G6" s="4" t="s">
        <v>45</v>
      </c>
      <c r="H6" s="4" t="s">
        <v>46</v>
      </c>
      <c r="I6" s="4" t="s">
        <v>47</v>
      </c>
      <c r="J6" s="4" t="s">
        <v>48</v>
      </c>
      <c r="K6" s="5" t="s">
        <v>49</v>
      </c>
      <c r="L6" s="1"/>
      <c r="M6" s="1"/>
      <c r="N6" s="1"/>
      <c r="O6" s="53" t="s">
        <v>50</v>
      </c>
      <c r="P6" s="53">
        <f>(SUM(M15:M17)+M20+M25)*M22</f>
        <v>0</v>
      </c>
      <c r="Q6" s="1" t="s">
        <v>39</v>
      </c>
      <c r="R6" s="1"/>
      <c r="S6" s="1"/>
    </row>
    <row r="7" spans="1:19" ht="15" thickBot="1">
      <c r="A7" s="1"/>
      <c r="B7" s="6"/>
      <c r="C7" s="1" t="s">
        <v>51</v>
      </c>
      <c r="D7" s="1">
        <v>2000</v>
      </c>
      <c r="E7" s="1">
        <v>1000</v>
      </c>
      <c r="F7" s="1">
        <v>2200</v>
      </c>
      <c r="G7" s="1">
        <v>1800</v>
      </c>
      <c r="H7" s="1">
        <v>1200</v>
      </c>
      <c r="I7" s="1">
        <v>1600</v>
      </c>
      <c r="J7" s="1">
        <v>1400</v>
      </c>
      <c r="K7" s="7">
        <v>2400</v>
      </c>
      <c r="L7" s="1"/>
      <c r="M7" s="46">
        <f>D10*D8+E10*E8+F10*F8+G10*G8+H10*H8+I10*I8+J10*J8+K10*K8</f>
        <v>0</v>
      </c>
      <c r="N7" s="1"/>
      <c r="O7" s="1"/>
      <c r="P7" s="1"/>
      <c r="Q7" s="1"/>
      <c r="R7" s="1"/>
      <c r="S7" s="1"/>
    </row>
    <row r="8" spans="1:19" ht="15" thickBot="1">
      <c r="A8" s="1"/>
      <c r="B8" s="6"/>
      <c r="C8" s="1" t="s">
        <v>52</v>
      </c>
      <c r="D8" s="1">
        <v>500</v>
      </c>
      <c r="E8" s="1">
        <v>250</v>
      </c>
      <c r="F8" s="1">
        <v>550</v>
      </c>
      <c r="G8" s="1">
        <v>450</v>
      </c>
      <c r="H8" s="1">
        <v>300</v>
      </c>
      <c r="I8" s="1">
        <v>400</v>
      </c>
      <c r="J8" s="1">
        <v>350</v>
      </c>
      <c r="K8" s="7">
        <v>600</v>
      </c>
      <c r="L8" s="1"/>
      <c r="M8" s="1"/>
      <c r="N8" s="1"/>
      <c r="O8" s="54" t="s">
        <v>53</v>
      </c>
      <c r="P8" s="55">
        <f>P6-P5</f>
        <v>0</v>
      </c>
      <c r="Q8" s="1" t="s">
        <v>39</v>
      </c>
      <c r="R8" s="1"/>
      <c r="S8" s="1"/>
    </row>
    <row r="9" spans="1:19">
      <c r="A9" s="1"/>
      <c r="B9" s="6"/>
      <c r="C9" s="1" t="s">
        <v>54</v>
      </c>
      <c r="D9" s="1">
        <v>7</v>
      </c>
      <c r="E9" s="1">
        <v>2</v>
      </c>
      <c r="F9" s="1">
        <v>7</v>
      </c>
      <c r="G9" s="1">
        <v>6</v>
      </c>
      <c r="H9" s="1">
        <v>3</v>
      </c>
      <c r="I9" s="1">
        <v>5</v>
      </c>
      <c r="J9" s="1">
        <v>4</v>
      </c>
      <c r="K9" s="7">
        <v>8</v>
      </c>
      <c r="L9" s="1"/>
      <c r="M9" s="1"/>
      <c r="N9" s="1"/>
      <c r="O9" s="1"/>
      <c r="P9" s="1"/>
      <c r="Q9" s="1"/>
      <c r="R9" s="1"/>
      <c r="S9" s="1"/>
    </row>
    <row r="10" spans="1:19">
      <c r="A10" s="1"/>
      <c r="B10" s="8"/>
      <c r="C10" s="9"/>
      <c r="D10" s="10" t="b">
        <v>0</v>
      </c>
      <c r="E10" s="10" t="b">
        <v>0</v>
      </c>
      <c r="F10" s="10" t="b">
        <v>0</v>
      </c>
      <c r="G10" s="10" t="b">
        <v>0</v>
      </c>
      <c r="H10" s="10" t="b">
        <v>0</v>
      </c>
      <c r="I10" s="10" t="b">
        <v>0</v>
      </c>
      <c r="J10" s="10" t="b">
        <v>0</v>
      </c>
      <c r="K10" s="11" t="b">
        <v>0</v>
      </c>
      <c r="L10" s="1"/>
      <c r="M10" s="1"/>
      <c r="N10" s="1"/>
      <c r="O10" s="1"/>
      <c r="P10" s="1"/>
      <c r="Q10" s="1"/>
      <c r="R10" s="1"/>
      <c r="S10" s="1"/>
    </row>
    <row r="11" spans="1:19">
      <c r="A11" s="1"/>
      <c r="B11" s="1"/>
      <c r="C11" s="1"/>
      <c r="D11" s="1"/>
      <c r="E11" s="1"/>
      <c r="F11" s="1"/>
      <c r="G11" s="1"/>
      <c r="H11" s="1"/>
      <c r="I11" s="1"/>
      <c r="J11" s="1"/>
      <c r="K11" s="1"/>
      <c r="L11" s="1"/>
      <c r="M11" s="1"/>
      <c r="N11" s="1"/>
      <c r="O11" s="1" t="s">
        <v>55</v>
      </c>
      <c r="P11" s="1">
        <f>(D10*D7/2+E10*E7/2+F10*F7/2+G10*G7/2+H10*H7/2+I10*I7/2+J10*J7/2+K10*K7/2) + (SUM(M15:M17)+M20+M25)*M22 +Bank!F4 + M7+M27</f>
        <v>0</v>
      </c>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37" t="s">
        <v>56</v>
      </c>
      <c r="C14" s="38" t="s">
        <v>57</v>
      </c>
      <c r="D14" s="38" t="s">
        <v>58</v>
      </c>
      <c r="E14" s="38" t="s">
        <v>59</v>
      </c>
      <c r="F14" s="38" t="s">
        <v>60</v>
      </c>
      <c r="G14" s="38" t="s">
        <v>61</v>
      </c>
      <c r="H14" s="38" t="s">
        <v>62</v>
      </c>
      <c r="I14" s="38" t="s">
        <v>63</v>
      </c>
      <c r="J14" s="38" t="s">
        <v>64</v>
      </c>
      <c r="K14" s="39" t="s">
        <v>65</v>
      </c>
      <c r="L14" s="1"/>
      <c r="M14" s="1"/>
      <c r="N14" s="1"/>
      <c r="O14" s="1"/>
      <c r="P14" s="1"/>
      <c r="Q14" s="1"/>
      <c r="R14" s="1"/>
      <c r="S14" s="1"/>
    </row>
    <row r="15" spans="1:19">
      <c r="A15" s="1"/>
      <c r="B15" s="40"/>
      <c r="C15" s="1" t="s">
        <v>66</v>
      </c>
      <c r="D15" s="2" t="b">
        <v>0</v>
      </c>
      <c r="E15" s="2" t="b">
        <v>0</v>
      </c>
      <c r="F15" s="2" t="b">
        <v>0</v>
      </c>
      <c r="G15" s="2" t="b">
        <v>0</v>
      </c>
      <c r="H15" s="2" t="b">
        <v>0</v>
      </c>
      <c r="I15" s="2" t="b">
        <v>0</v>
      </c>
      <c r="J15" s="2" t="b">
        <v>0</v>
      </c>
      <c r="K15" s="41" t="b">
        <v>0</v>
      </c>
      <c r="L15" s="1">
        <v>200</v>
      </c>
      <c r="M15" s="47">
        <f>(IF(D15,L15)+IF(E15,L15)+IF(F15,L15)+IF(G15,L15)+IF(H15,L15)+IF(I15,L15)+IF(J15,L15)+IF(K15,L15))</f>
        <v>0</v>
      </c>
      <c r="N15" s="1"/>
      <c r="O15" s="1"/>
      <c r="P15" s="1"/>
      <c r="Q15" s="1"/>
      <c r="R15" s="1"/>
      <c r="S15" s="1"/>
    </row>
    <row r="16" spans="1:19">
      <c r="A16" s="1"/>
      <c r="B16" s="40"/>
      <c r="C16" s="1" t="s">
        <v>67</v>
      </c>
      <c r="D16" s="2" t="b">
        <v>0</v>
      </c>
      <c r="E16" s="2" t="b">
        <v>0</v>
      </c>
      <c r="F16" s="2" t="b">
        <v>0</v>
      </c>
      <c r="G16" s="2" t="b">
        <v>0</v>
      </c>
      <c r="H16" s="2" t="b">
        <v>0</v>
      </c>
      <c r="I16" s="2" t="b">
        <v>0</v>
      </c>
      <c r="J16" s="2" t="b">
        <v>0</v>
      </c>
      <c r="K16" s="41" t="b">
        <v>0</v>
      </c>
      <c r="L16" s="1">
        <v>400</v>
      </c>
      <c r="M16" s="47">
        <f t="shared" ref="M16:M17" si="0">(IF(D16,L16)+IF(E16,L16)+IF(F16,L16)+IF(G16,L16)+IF(H16,L16)+IF(I16,L16)+IF(J16,L16)+IF(K16,L16))</f>
        <v>0</v>
      </c>
      <c r="N16" s="1"/>
      <c r="O16" s="1"/>
      <c r="P16" s="1"/>
      <c r="Q16" s="1"/>
      <c r="R16" s="1"/>
      <c r="S16" s="1"/>
    </row>
    <row r="17" spans="1:19">
      <c r="A17" s="1"/>
      <c r="B17" s="42"/>
      <c r="C17" s="43" t="s">
        <v>68</v>
      </c>
      <c r="D17" s="44" t="b">
        <v>0</v>
      </c>
      <c r="E17" s="44" t="b">
        <v>0</v>
      </c>
      <c r="F17" s="44" t="b">
        <v>0</v>
      </c>
      <c r="G17" s="44" t="b">
        <v>0</v>
      </c>
      <c r="H17" s="44" t="b">
        <v>0</v>
      </c>
      <c r="I17" s="44" t="b">
        <v>0</v>
      </c>
      <c r="J17" s="44" t="b">
        <v>0</v>
      </c>
      <c r="K17" s="45" t="b">
        <v>0</v>
      </c>
      <c r="L17" s="1">
        <v>700</v>
      </c>
      <c r="M17" s="47">
        <f t="shared" si="0"/>
        <v>0</v>
      </c>
      <c r="N17" s="1"/>
      <c r="O17" s="1"/>
      <c r="P17" s="1"/>
      <c r="Q17" s="1"/>
      <c r="R17" s="1"/>
      <c r="S17" s="1"/>
    </row>
    <row r="18" spans="1:19">
      <c r="A18" s="1"/>
      <c r="B18" s="1"/>
      <c r="C18" s="1"/>
      <c r="D18" s="1"/>
      <c r="E18" s="1"/>
      <c r="F18" s="1"/>
      <c r="G18" s="1"/>
      <c r="H18" s="1"/>
      <c r="I18" s="1"/>
      <c r="J18" s="1"/>
      <c r="K18" s="1"/>
      <c r="L18" s="1"/>
      <c r="M18" s="1"/>
      <c r="N18" s="1"/>
      <c r="O18" s="1"/>
      <c r="P18" s="1"/>
      <c r="Q18" s="1"/>
      <c r="R18" s="1"/>
      <c r="S18" s="1"/>
    </row>
    <row r="19" spans="1:19">
      <c r="A19" s="1"/>
      <c r="B19" s="31" t="s">
        <v>69</v>
      </c>
      <c r="C19" s="32"/>
      <c r="D19" s="32" t="s">
        <v>70</v>
      </c>
      <c r="E19" s="32" t="s">
        <v>71</v>
      </c>
      <c r="F19" s="32" t="s">
        <v>72</v>
      </c>
      <c r="G19" s="32" t="s">
        <v>73</v>
      </c>
      <c r="H19" s="32" t="s">
        <v>74</v>
      </c>
      <c r="I19" s="32" t="s">
        <v>75</v>
      </c>
      <c r="J19" s="32" t="s">
        <v>76</v>
      </c>
      <c r="K19" s="33" t="s">
        <v>77</v>
      </c>
      <c r="L19" s="1">
        <v>800</v>
      </c>
      <c r="M19" s="1"/>
      <c r="N19" s="1"/>
      <c r="O19" s="1"/>
      <c r="P19" s="1"/>
      <c r="Q19" s="1"/>
      <c r="R19" s="1"/>
      <c r="S19" s="1"/>
    </row>
    <row r="20" spans="1:19">
      <c r="A20" s="1"/>
      <c r="B20" s="34"/>
      <c r="C20" s="35" t="s">
        <v>78</v>
      </c>
      <c r="D20" s="35">
        <v>0</v>
      </c>
      <c r="E20" s="35">
        <v>0</v>
      </c>
      <c r="F20" s="35">
        <v>0</v>
      </c>
      <c r="G20" s="35">
        <v>0</v>
      </c>
      <c r="H20" s="35">
        <v>0</v>
      </c>
      <c r="I20" s="35">
        <v>0</v>
      </c>
      <c r="J20" s="35">
        <v>0</v>
      </c>
      <c r="K20" s="36">
        <v>0</v>
      </c>
      <c r="L20" s="1">
        <v>900</v>
      </c>
      <c r="M20" s="48">
        <f>SUM(D20:K20)</f>
        <v>0</v>
      </c>
      <c r="N20" s="1"/>
      <c r="O20" s="1"/>
      <c r="P20" s="1"/>
      <c r="Q20" s="1"/>
      <c r="R20" s="1"/>
      <c r="S20" s="1"/>
    </row>
    <row r="21" spans="1:19">
      <c r="A21" s="1"/>
      <c r="B21" s="1"/>
      <c r="C21" s="1"/>
      <c r="D21" s="1"/>
      <c r="E21" s="1"/>
      <c r="F21" s="1"/>
      <c r="G21" s="1"/>
      <c r="H21" s="1"/>
      <c r="I21" s="1"/>
      <c r="J21" s="1"/>
      <c r="K21" s="1"/>
      <c r="L21" s="1">
        <v>1000</v>
      </c>
      <c r="M21" s="1"/>
      <c r="N21" s="1"/>
      <c r="O21" s="1"/>
      <c r="P21" s="1"/>
      <c r="Q21" s="1"/>
      <c r="R21" s="1"/>
      <c r="S21" s="1"/>
    </row>
    <row r="22" spans="1:19">
      <c r="A22" s="1"/>
      <c r="B22" s="21" t="s">
        <v>79</v>
      </c>
      <c r="C22" s="22" t="s">
        <v>80</v>
      </c>
      <c r="D22" s="23" t="b">
        <v>0</v>
      </c>
      <c r="E22" s="23" t="b">
        <v>0</v>
      </c>
      <c r="F22" s="23" t="b">
        <v>0</v>
      </c>
      <c r="G22" s="23" t="b">
        <v>0</v>
      </c>
      <c r="H22" s="23" t="b">
        <v>0</v>
      </c>
      <c r="I22" s="23" t="b">
        <v>0</v>
      </c>
      <c r="J22" s="23" t="b">
        <v>0</v>
      </c>
      <c r="K22" s="24" t="b">
        <v>0</v>
      </c>
      <c r="L22" s="1">
        <v>1100</v>
      </c>
      <c r="M22" s="49">
        <f>1+D22*0.1+E22*0.1+F22*0.1+G22*0.1+H22*0.1+I22*0.1+J22*0.1+K22*0.1</f>
        <v>1</v>
      </c>
      <c r="N22" s="1"/>
      <c r="O22" s="1"/>
      <c r="P22" s="1"/>
      <c r="Q22" s="1"/>
      <c r="R22" s="1"/>
      <c r="S22" s="1"/>
    </row>
    <row r="23" spans="1:19">
      <c r="A23" s="1"/>
      <c r="B23" s="1"/>
      <c r="C23" s="1"/>
      <c r="D23" s="1"/>
      <c r="E23" s="1"/>
      <c r="F23" s="1"/>
      <c r="G23" s="1"/>
      <c r="H23" s="1"/>
      <c r="I23" s="1"/>
      <c r="J23" s="1"/>
      <c r="K23" s="1"/>
      <c r="L23" s="1">
        <v>1200</v>
      </c>
      <c r="M23" s="1"/>
      <c r="N23" s="1"/>
      <c r="O23" s="1"/>
      <c r="P23" s="1"/>
      <c r="Q23" s="1"/>
      <c r="R23" s="1"/>
      <c r="S23" s="1"/>
    </row>
    <row r="24" spans="1:19">
      <c r="A24" s="1"/>
      <c r="B24" s="25" t="s">
        <v>81</v>
      </c>
      <c r="C24" s="26"/>
      <c r="D24" s="26" t="s">
        <v>82</v>
      </c>
      <c r="E24" s="26" t="s">
        <v>83</v>
      </c>
      <c r="F24" s="26" t="s">
        <v>84</v>
      </c>
      <c r="G24" s="26" t="s">
        <v>85</v>
      </c>
      <c r="H24" s="26" t="s">
        <v>86</v>
      </c>
      <c r="I24" s="26" t="s">
        <v>87</v>
      </c>
      <c r="J24" s="27" t="s">
        <v>88</v>
      </c>
      <c r="K24" s="1"/>
      <c r="L24" s="1"/>
      <c r="M24" s="1"/>
      <c r="N24" s="1"/>
      <c r="O24" s="1"/>
      <c r="P24" s="1"/>
      <c r="Q24" s="1"/>
      <c r="R24" s="1"/>
      <c r="S24" s="1"/>
    </row>
    <row r="25" spans="1:19">
      <c r="A25" s="1"/>
      <c r="B25" s="28"/>
      <c r="C25" s="29" t="s">
        <v>78</v>
      </c>
      <c r="D25" s="29">
        <v>0</v>
      </c>
      <c r="E25" s="29">
        <v>0</v>
      </c>
      <c r="F25" s="29">
        <v>0</v>
      </c>
      <c r="G25" s="29">
        <v>0</v>
      </c>
      <c r="H25" s="29">
        <v>0</v>
      </c>
      <c r="I25" s="29">
        <v>0</v>
      </c>
      <c r="J25" s="30">
        <v>0</v>
      </c>
      <c r="K25" s="1"/>
      <c r="L25" s="1">
        <v>0</v>
      </c>
      <c r="M25" s="50">
        <f>SUM(D25:J25)</f>
        <v>0</v>
      </c>
      <c r="N25" s="1"/>
      <c r="O25" s="1"/>
      <c r="P25" s="1"/>
      <c r="Q25" s="1"/>
      <c r="R25" s="1"/>
      <c r="S25" s="1"/>
    </row>
    <row r="26" spans="1:19">
      <c r="A26" s="1"/>
      <c r="B26" s="1"/>
      <c r="C26" s="1"/>
      <c r="D26" s="1"/>
      <c r="E26" s="1"/>
      <c r="F26" s="1"/>
      <c r="G26" s="1"/>
      <c r="H26" s="1"/>
      <c r="I26" s="1"/>
      <c r="J26" s="1"/>
      <c r="K26" s="1"/>
      <c r="L26" s="1">
        <v>100</v>
      </c>
      <c r="M26" s="1"/>
      <c r="N26" s="1"/>
      <c r="O26" s="1"/>
      <c r="P26" s="1"/>
      <c r="Q26" s="1"/>
      <c r="R26" s="1"/>
      <c r="S26" s="1"/>
    </row>
    <row r="27" spans="1:19">
      <c r="A27" s="1"/>
      <c r="B27" s="12" t="s">
        <v>89</v>
      </c>
      <c r="C27" s="13"/>
      <c r="D27" s="13" t="s">
        <v>90</v>
      </c>
      <c r="E27" s="13" t="s">
        <v>91</v>
      </c>
      <c r="F27" s="13" t="s">
        <v>92</v>
      </c>
      <c r="G27" s="13" t="s">
        <v>93</v>
      </c>
      <c r="H27" s="13" t="s">
        <v>94</v>
      </c>
      <c r="I27" s="13" t="s">
        <v>95</v>
      </c>
      <c r="J27" s="13" t="s">
        <v>96</v>
      </c>
      <c r="K27" s="14" t="s">
        <v>97</v>
      </c>
      <c r="L27" s="1"/>
      <c r="M27" s="51">
        <f>D29*D28+E29*E28+F29*F28+G29*G28+H29*H28+I29*I28+J29*J28+K29*K28+D32*D31+E32*E31+F32*F31+G32*G31+H32*H31+I32*I31+J32*J31+K32*K31+D34*D35+E34*E35+F34*F35+G35*G34</f>
        <v>0</v>
      </c>
      <c r="N27" s="1"/>
      <c r="O27" s="1"/>
      <c r="P27" s="1"/>
      <c r="Q27" s="1"/>
      <c r="R27" s="1"/>
      <c r="S27" s="1"/>
    </row>
    <row r="28" spans="1:19">
      <c r="A28" s="1"/>
      <c r="B28" s="15" t="s">
        <v>98</v>
      </c>
      <c r="C28" s="1"/>
      <c r="D28" s="62">
        <v>350</v>
      </c>
      <c r="E28" s="62">
        <v>700</v>
      </c>
      <c r="F28" s="62">
        <v>450</v>
      </c>
      <c r="G28" s="62">
        <v>350</v>
      </c>
      <c r="H28" s="62">
        <v>400</v>
      </c>
      <c r="I28" s="62">
        <v>450</v>
      </c>
      <c r="J28" s="62">
        <v>450</v>
      </c>
      <c r="K28" s="63">
        <v>400</v>
      </c>
      <c r="L28" s="1"/>
      <c r="M28" s="1"/>
      <c r="N28" s="1"/>
      <c r="O28" s="1"/>
      <c r="P28" s="1"/>
      <c r="Q28" s="1"/>
      <c r="R28" s="1"/>
      <c r="S28" s="1"/>
    </row>
    <row r="29" spans="1:19">
      <c r="A29" s="1"/>
      <c r="B29" s="15">
        <f>IF(D10,QUOTIENT(D9,2)+MOD(D9,2)+1)+IF(E10,QUOTIENT(E9,2)+MOD(E9,2)+1)+IF(F10,QUOTIENT(F9,2)+MOD(F9,2)+1)+IF(G10,QUOTIENT(G9,2)+MOD(G9,2)+1)+IF(H10,QUOTIENT(H9,2)+MOD(H9,2)+1)+IF(I10,QUOTIENT(I9,2)+MOD(I9,2)+1)+IF(J10,QUOTIENT(J9,2)+MOD(J9,2)+1)+IF(K10,QUOTIENT(K9,2)+MOD(K9,2)+1)</f>
        <v>0</v>
      </c>
      <c r="C29" s="1"/>
      <c r="D29" s="64" t="b">
        <v>0</v>
      </c>
      <c r="E29" s="64" t="b">
        <v>0</v>
      </c>
      <c r="F29" s="64" t="b">
        <v>0</v>
      </c>
      <c r="G29" s="64" t="b">
        <v>0</v>
      </c>
      <c r="H29" s="64" t="b">
        <v>0</v>
      </c>
      <c r="I29" s="64" t="b">
        <v>0</v>
      </c>
      <c r="J29" s="64" t="b">
        <v>0</v>
      </c>
      <c r="K29" s="65" t="b">
        <v>0</v>
      </c>
      <c r="L29" s="1"/>
      <c r="M29" s="1"/>
      <c r="N29" s="1"/>
      <c r="O29" s="1"/>
      <c r="P29" s="1"/>
      <c r="Q29" s="1"/>
      <c r="R29" s="1"/>
      <c r="S29" s="1"/>
    </row>
    <row r="30" spans="1:19">
      <c r="A30" s="1"/>
      <c r="B30" s="15"/>
      <c r="C30" s="1"/>
      <c r="D30" s="62" t="s">
        <v>99</v>
      </c>
      <c r="E30" s="62" t="s">
        <v>100</v>
      </c>
      <c r="F30" s="62" t="s">
        <v>101</v>
      </c>
      <c r="G30" s="62" t="s">
        <v>102</v>
      </c>
      <c r="H30" s="62" t="s">
        <v>103</v>
      </c>
      <c r="I30" s="62" t="s">
        <v>104</v>
      </c>
      <c r="J30" s="62" t="s">
        <v>105</v>
      </c>
      <c r="K30" s="63" t="s">
        <v>106</v>
      </c>
      <c r="L30" s="1"/>
      <c r="M30" s="1"/>
      <c r="N30" s="1"/>
      <c r="O30" s="1"/>
      <c r="P30" s="1"/>
      <c r="Q30" s="1"/>
      <c r="R30" s="1"/>
      <c r="S30" s="1"/>
    </row>
    <row r="31" spans="1:19">
      <c r="A31" s="1"/>
      <c r="B31" s="15"/>
      <c r="C31" s="1"/>
      <c r="D31" s="62">
        <v>350</v>
      </c>
      <c r="E31" s="62">
        <v>450</v>
      </c>
      <c r="F31" s="62">
        <v>500</v>
      </c>
      <c r="G31" s="62">
        <v>400</v>
      </c>
      <c r="H31" s="62">
        <v>350</v>
      </c>
      <c r="I31" s="62">
        <v>550</v>
      </c>
      <c r="J31" s="62">
        <v>600</v>
      </c>
      <c r="K31" s="63">
        <v>650</v>
      </c>
      <c r="L31" s="1"/>
      <c r="M31" s="1"/>
      <c r="N31" s="1"/>
      <c r="O31" s="1"/>
      <c r="P31" s="1"/>
      <c r="Q31" s="1"/>
      <c r="R31" s="1"/>
      <c r="S31" s="1"/>
    </row>
    <row r="32" spans="1:19">
      <c r="A32" s="1"/>
      <c r="B32" s="15"/>
      <c r="C32" s="1"/>
      <c r="D32" s="64" t="b">
        <v>0</v>
      </c>
      <c r="E32" s="64" t="b">
        <v>0</v>
      </c>
      <c r="F32" s="64" t="b">
        <v>0</v>
      </c>
      <c r="G32" s="64" t="b">
        <v>0</v>
      </c>
      <c r="H32" s="64" t="b">
        <v>0</v>
      </c>
      <c r="I32" s="64" t="b">
        <v>0</v>
      </c>
      <c r="J32" s="64" t="b">
        <v>0</v>
      </c>
      <c r="K32" s="65" t="b">
        <v>0</v>
      </c>
      <c r="L32" s="1"/>
      <c r="M32" s="1"/>
      <c r="N32" s="1"/>
      <c r="O32" s="1"/>
      <c r="P32" s="1"/>
      <c r="Q32" s="1"/>
      <c r="R32" s="1"/>
      <c r="S32" s="1"/>
    </row>
    <row r="33" spans="1:19">
      <c r="A33" s="1"/>
      <c r="B33" s="15"/>
      <c r="C33" s="1"/>
      <c r="D33" s="62" t="s">
        <v>107</v>
      </c>
      <c r="E33" s="62" t="s">
        <v>108</v>
      </c>
      <c r="F33" s="62" t="s">
        <v>109</v>
      </c>
      <c r="G33" s="62" t="s">
        <v>110</v>
      </c>
      <c r="H33" s="62"/>
      <c r="I33" s="62"/>
      <c r="J33" s="62"/>
      <c r="K33" s="63"/>
      <c r="L33" s="1"/>
      <c r="M33" s="1"/>
      <c r="N33" s="1"/>
      <c r="O33" s="1"/>
      <c r="P33" s="1"/>
      <c r="Q33" s="1"/>
      <c r="R33" s="1"/>
      <c r="S33" s="1"/>
    </row>
    <row r="34" spans="1:19">
      <c r="A34" s="1"/>
      <c r="B34" s="15"/>
      <c r="C34" s="1"/>
      <c r="D34" s="62">
        <v>450</v>
      </c>
      <c r="E34" s="62">
        <v>350</v>
      </c>
      <c r="F34" s="62">
        <v>500</v>
      </c>
      <c r="G34" s="62">
        <v>450</v>
      </c>
      <c r="H34" s="62"/>
      <c r="I34" s="62"/>
      <c r="J34" s="62"/>
      <c r="K34" s="63"/>
      <c r="L34" s="1"/>
      <c r="M34" s="1"/>
      <c r="N34" s="1"/>
      <c r="O34" s="1"/>
      <c r="P34" s="1"/>
      <c r="Q34" s="1"/>
      <c r="R34" s="1"/>
      <c r="S34" s="1"/>
    </row>
    <row r="35" spans="1:19">
      <c r="A35" s="1"/>
      <c r="B35" s="17"/>
      <c r="C35" s="18"/>
      <c r="D35" s="19" t="b">
        <v>0</v>
      </c>
      <c r="E35" s="19" t="b">
        <v>0</v>
      </c>
      <c r="F35" s="19" t="b">
        <v>0</v>
      </c>
      <c r="G35" s="19" t="b">
        <v>0</v>
      </c>
      <c r="H35" s="18"/>
      <c r="I35" s="18"/>
      <c r="J35" s="18"/>
      <c r="K35" s="20"/>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sheetData>
  <mergeCells count="1">
    <mergeCell ref="D2:G2"/>
  </mergeCells>
  <dataValidations count="2">
    <dataValidation type="list" allowBlank="1" showInputMessage="1" showErrorMessage="1" sqref="D25:J25" xr:uid="{928B1A34-05D4-42E0-B31B-ECF914E366DD}">
      <formula1>$L$25:$L$26</formula1>
    </dataValidation>
    <dataValidation type="list" allowBlank="1" showInputMessage="1" showErrorMessage="1" sqref="D20:K20" xr:uid="{55956858-81C9-4924-8598-F60B2ADB1485}">
      <formula1>$L$19:$L$23</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7C12B-D8E6-4086-B890-A7F04B3AA4A6}">
  <dimension ref="A1:S39"/>
  <sheetViews>
    <sheetView workbookViewId="0">
      <selection activeCell="P21" sqref="P21"/>
    </sheetView>
  </sheetViews>
  <sheetFormatPr defaultRowHeight="14.45"/>
  <cols>
    <col min="2" max="2" width="13.140625" bestFit="1" customWidth="1"/>
    <col min="3" max="3" width="15.42578125" bestFit="1" customWidth="1"/>
    <col min="4" max="4" width="10.85546875" bestFit="1" customWidth="1"/>
    <col min="5" max="5" width="11.42578125" bestFit="1" customWidth="1"/>
    <col min="6" max="6" width="17.28515625" bestFit="1" customWidth="1"/>
    <col min="7" max="7" width="18.85546875" bestFit="1" customWidth="1"/>
    <col min="8" max="9" width="9.85546875" bestFit="1" customWidth="1"/>
    <col min="10" max="10" width="14" bestFit="1" customWidth="1"/>
    <col min="11" max="11" width="12.5703125" bestFit="1" customWidth="1"/>
    <col min="12" max="12" width="4.85546875" hidden="1" customWidth="1"/>
    <col min="15" max="15" width="20.28515625" bestFit="1" customWidth="1"/>
  </cols>
  <sheetData>
    <row r="1" spans="1:19">
      <c r="A1" s="1"/>
      <c r="B1" s="1"/>
      <c r="C1" s="1"/>
      <c r="D1" s="1"/>
      <c r="E1" s="1"/>
      <c r="F1" s="1"/>
      <c r="G1" s="1"/>
      <c r="H1" s="1"/>
      <c r="I1" s="1"/>
      <c r="J1" s="1"/>
      <c r="K1" s="1"/>
      <c r="L1" s="1"/>
      <c r="M1" s="1"/>
      <c r="N1" s="1"/>
      <c r="O1" s="1"/>
      <c r="P1" s="1"/>
      <c r="Q1" s="1"/>
      <c r="R1" s="1"/>
      <c r="S1" s="1"/>
    </row>
    <row r="2" spans="1:19">
      <c r="A2" s="1"/>
      <c r="B2" s="1"/>
      <c r="C2" s="1" t="s">
        <v>36</v>
      </c>
      <c r="D2" s="69"/>
      <c r="E2" s="70"/>
      <c r="F2" s="70"/>
      <c r="G2" s="7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t="s">
        <v>37</v>
      </c>
      <c r="N5" s="1"/>
      <c r="O5" s="52" t="s">
        <v>38</v>
      </c>
      <c r="P5" s="52">
        <f>M7+M27</f>
        <v>0</v>
      </c>
      <c r="Q5" s="1" t="s">
        <v>39</v>
      </c>
      <c r="R5" s="1"/>
      <c r="S5" s="1"/>
    </row>
    <row r="6" spans="1:19">
      <c r="A6" s="1"/>
      <c r="B6" s="3" t="s">
        <v>40</v>
      </c>
      <c r="C6" s="4" t="s">
        <v>41</v>
      </c>
      <c r="D6" s="4" t="s">
        <v>42</v>
      </c>
      <c r="E6" s="4" t="s">
        <v>43</v>
      </c>
      <c r="F6" s="4" t="s">
        <v>44</v>
      </c>
      <c r="G6" s="4" t="s">
        <v>45</v>
      </c>
      <c r="H6" s="4" t="s">
        <v>46</v>
      </c>
      <c r="I6" s="4" t="s">
        <v>47</v>
      </c>
      <c r="J6" s="4" t="s">
        <v>48</v>
      </c>
      <c r="K6" s="5" t="s">
        <v>49</v>
      </c>
      <c r="L6" s="1"/>
      <c r="M6" s="1"/>
      <c r="N6" s="1"/>
      <c r="O6" s="53" t="s">
        <v>50</v>
      </c>
      <c r="P6" s="53">
        <f>(SUM(M15:M17)+M20+M25)*M22</f>
        <v>0</v>
      </c>
      <c r="Q6" s="1" t="s">
        <v>39</v>
      </c>
      <c r="R6" s="1"/>
      <c r="S6" s="1"/>
    </row>
    <row r="7" spans="1:19" ht="15" thickBot="1">
      <c r="A7" s="1"/>
      <c r="B7" s="6"/>
      <c r="C7" s="1" t="s">
        <v>51</v>
      </c>
      <c r="D7" s="1">
        <v>2000</v>
      </c>
      <c r="E7" s="1">
        <v>1000</v>
      </c>
      <c r="F7" s="1">
        <v>2200</v>
      </c>
      <c r="G7" s="1">
        <v>1800</v>
      </c>
      <c r="H7" s="1">
        <v>1200</v>
      </c>
      <c r="I7" s="1">
        <v>1600</v>
      </c>
      <c r="J7" s="1">
        <v>1400</v>
      </c>
      <c r="K7" s="7">
        <v>2400</v>
      </c>
      <c r="L7" s="1"/>
      <c r="M7" s="46">
        <f>D10*D8+E10*E8+F10*F8+G10*G8+H10*H8+I10*I8+J10*J8+K10*K8</f>
        <v>0</v>
      </c>
      <c r="N7" s="1"/>
      <c r="O7" s="1"/>
      <c r="P7" s="1"/>
      <c r="Q7" s="1"/>
      <c r="R7" s="1"/>
      <c r="S7" s="1"/>
    </row>
    <row r="8" spans="1:19" ht="15" thickBot="1">
      <c r="A8" s="1"/>
      <c r="B8" s="6"/>
      <c r="C8" s="1" t="s">
        <v>52</v>
      </c>
      <c r="D8" s="1">
        <v>500</v>
      </c>
      <c r="E8" s="1">
        <v>250</v>
      </c>
      <c r="F8" s="1">
        <v>550</v>
      </c>
      <c r="G8" s="1">
        <v>450</v>
      </c>
      <c r="H8" s="1">
        <v>300</v>
      </c>
      <c r="I8" s="1">
        <v>400</v>
      </c>
      <c r="J8" s="1">
        <v>350</v>
      </c>
      <c r="K8" s="7">
        <v>600</v>
      </c>
      <c r="L8" s="1"/>
      <c r="M8" s="1"/>
      <c r="N8" s="1"/>
      <c r="O8" s="54" t="s">
        <v>53</v>
      </c>
      <c r="P8" s="55">
        <f>P6-P5</f>
        <v>0</v>
      </c>
      <c r="Q8" s="1" t="s">
        <v>39</v>
      </c>
      <c r="R8" s="1"/>
      <c r="S8" s="1"/>
    </row>
    <row r="9" spans="1:19">
      <c r="A9" s="1"/>
      <c r="B9" s="6"/>
      <c r="C9" s="1" t="s">
        <v>54</v>
      </c>
      <c r="D9" s="1">
        <v>7</v>
      </c>
      <c r="E9" s="1">
        <v>2</v>
      </c>
      <c r="F9" s="1">
        <v>7</v>
      </c>
      <c r="G9" s="1">
        <v>6</v>
      </c>
      <c r="H9" s="1">
        <v>3</v>
      </c>
      <c r="I9" s="1">
        <v>5</v>
      </c>
      <c r="J9" s="1">
        <v>4</v>
      </c>
      <c r="K9" s="7">
        <v>8</v>
      </c>
      <c r="L9" s="1"/>
      <c r="M9" s="1"/>
      <c r="N9" s="1"/>
      <c r="O9" s="1"/>
      <c r="P9" s="1"/>
      <c r="Q9" s="1"/>
      <c r="R9" s="1"/>
      <c r="S9" s="1"/>
    </row>
    <row r="10" spans="1:19">
      <c r="A10" s="1"/>
      <c r="B10" s="8"/>
      <c r="C10" s="9"/>
      <c r="D10" s="10" t="b">
        <v>0</v>
      </c>
      <c r="E10" s="10" t="b">
        <v>0</v>
      </c>
      <c r="F10" s="10" t="b">
        <v>0</v>
      </c>
      <c r="G10" s="10" t="b">
        <v>0</v>
      </c>
      <c r="H10" s="10" t="b">
        <v>0</v>
      </c>
      <c r="I10" s="10" t="b">
        <v>0</v>
      </c>
      <c r="J10" s="10" t="b">
        <v>0</v>
      </c>
      <c r="K10" s="11" t="b">
        <v>0</v>
      </c>
      <c r="L10" s="1"/>
      <c r="M10" s="1"/>
      <c r="N10" s="1"/>
      <c r="O10" s="1"/>
      <c r="P10" s="1"/>
      <c r="Q10" s="1"/>
      <c r="R10" s="1"/>
      <c r="S10" s="1"/>
    </row>
    <row r="11" spans="1:19">
      <c r="A11" s="1"/>
      <c r="B11" s="1"/>
      <c r="C11" s="1"/>
      <c r="D11" s="1"/>
      <c r="E11" s="1"/>
      <c r="F11" s="1"/>
      <c r="G11" s="1"/>
      <c r="H11" s="1"/>
      <c r="I11" s="1"/>
      <c r="J11" s="1"/>
      <c r="K11" s="1"/>
      <c r="L11" s="1"/>
      <c r="M11" s="1"/>
      <c r="N11" s="1"/>
      <c r="O11" s="1" t="s">
        <v>55</v>
      </c>
      <c r="P11" s="1">
        <f>(D10*D7/2+E10*E7/2+F10*F7/2+G10*G7/2+H10*H7/2+I10*I7/2+J10*J7/2+K10*K7/2) + (SUM(M15:M17)+M20+M25)*M22 +Bank!G4 + M7+M27</f>
        <v>0</v>
      </c>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37" t="s">
        <v>56</v>
      </c>
      <c r="C14" s="38" t="s">
        <v>57</v>
      </c>
      <c r="D14" s="38" t="s">
        <v>58</v>
      </c>
      <c r="E14" s="38" t="s">
        <v>59</v>
      </c>
      <c r="F14" s="38" t="s">
        <v>60</v>
      </c>
      <c r="G14" s="38" t="s">
        <v>61</v>
      </c>
      <c r="H14" s="38" t="s">
        <v>62</v>
      </c>
      <c r="I14" s="38" t="s">
        <v>63</v>
      </c>
      <c r="J14" s="38" t="s">
        <v>64</v>
      </c>
      <c r="K14" s="39" t="s">
        <v>65</v>
      </c>
      <c r="L14" s="1"/>
      <c r="M14" s="1"/>
      <c r="N14" s="1"/>
      <c r="O14" s="1"/>
      <c r="P14" s="1"/>
      <c r="Q14" s="1"/>
      <c r="R14" s="1"/>
      <c r="S14" s="1"/>
    </row>
    <row r="15" spans="1:19">
      <c r="A15" s="1"/>
      <c r="B15" s="40"/>
      <c r="C15" s="1" t="s">
        <v>66</v>
      </c>
      <c r="D15" s="2" t="b">
        <v>0</v>
      </c>
      <c r="E15" s="2" t="b">
        <v>0</v>
      </c>
      <c r="F15" s="2" t="b">
        <v>0</v>
      </c>
      <c r="G15" s="2" t="b">
        <v>0</v>
      </c>
      <c r="H15" s="2" t="b">
        <v>0</v>
      </c>
      <c r="I15" s="2" t="b">
        <v>0</v>
      </c>
      <c r="J15" s="2" t="b">
        <v>0</v>
      </c>
      <c r="K15" s="41" t="b">
        <v>0</v>
      </c>
      <c r="L15" s="1">
        <v>200</v>
      </c>
      <c r="M15" s="47">
        <f>(IF(D15,L15)+IF(E15,L15)+IF(F15,L15)+IF(G15,L15)+IF(H15,L15)+IF(I15,L15)+IF(J15,L15)+IF(K15,L15))</f>
        <v>0</v>
      </c>
      <c r="N15" s="1"/>
      <c r="O15" s="1"/>
      <c r="P15" s="1"/>
      <c r="Q15" s="1"/>
      <c r="R15" s="1"/>
      <c r="S15" s="1"/>
    </row>
    <row r="16" spans="1:19">
      <c r="A16" s="1"/>
      <c r="B16" s="40"/>
      <c r="C16" s="1" t="s">
        <v>67</v>
      </c>
      <c r="D16" s="2" t="b">
        <v>0</v>
      </c>
      <c r="E16" s="2" t="b">
        <v>0</v>
      </c>
      <c r="F16" s="2" t="b">
        <v>0</v>
      </c>
      <c r="G16" s="2" t="b">
        <v>0</v>
      </c>
      <c r="H16" s="2" t="b">
        <v>0</v>
      </c>
      <c r="I16" s="2" t="b">
        <v>0</v>
      </c>
      <c r="J16" s="2" t="b">
        <v>0</v>
      </c>
      <c r="K16" s="41" t="b">
        <v>0</v>
      </c>
      <c r="L16" s="1">
        <v>400</v>
      </c>
      <c r="M16" s="47">
        <f t="shared" ref="M16:M17" si="0">(IF(D16,L16)+IF(E16,L16)+IF(F16,L16)+IF(G16,L16)+IF(H16,L16)+IF(I16,L16)+IF(J16,L16)+IF(K16,L16))</f>
        <v>0</v>
      </c>
      <c r="N16" s="1"/>
      <c r="O16" s="1"/>
      <c r="P16" s="1"/>
      <c r="Q16" s="1"/>
      <c r="R16" s="1"/>
      <c r="S16" s="1"/>
    </row>
    <row r="17" spans="1:19">
      <c r="A17" s="1"/>
      <c r="B17" s="42"/>
      <c r="C17" s="43" t="s">
        <v>68</v>
      </c>
      <c r="D17" s="44" t="b">
        <v>0</v>
      </c>
      <c r="E17" s="44" t="b">
        <v>0</v>
      </c>
      <c r="F17" s="44" t="b">
        <v>0</v>
      </c>
      <c r="G17" s="44" t="b">
        <v>0</v>
      </c>
      <c r="H17" s="44" t="b">
        <v>0</v>
      </c>
      <c r="I17" s="44" t="b">
        <v>0</v>
      </c>
      <c r="J17" s="44" t="b">
        <v>0</v>
      </c>
      <c r="K17" s="45" t="b">
        <v>0</v>
      </c>
      <c r="L17" s="1">
        <v>700</v>
      </c>
      <c r="M17" s="47">
        <f t="shared" si="0"/>
        <v>0</v>
      </c>
      <c r="N17" s="1"/>
      <c r="O17" s="1"/>
      <c r="P17" s="1"/>
      <c r="Q17" s="1"/>
      <c r="R17" s="1"/>
      <c r="S17" s="1"/>
    </row>
    <row r="18" spans="1:19">
      <c r="A18" s="1"/>
      <c r="B18" s="1"/>
      <c r="C18" s="1"/>
      <c r="D18" s="1"/>
      <c r="E18" s="1"/>
      <c r="F18" s="1"/>
      <c r="G18" s="1"/>
      <c r="H18" s="1"/>
      <c r="I18" s="1"/>
      <c r="J18" s="1"/>
      <c r="K18" s="1"/>
      <c r="L18" s="1"/>
      <c r="M18" s="1"/>
      <c r="N18" s="1"/>
      <c r="O18" s="1"/>
      <c r="P18" s="1"/>
      <c r="Q18" s="1"/>
      <c r="R18" s="1"/>
      <c r="S18" s="1"/>
    </row>
    <row r="19" spans="1:19">
      <c r="A19" s="1"/>
      <c r="B19" s="31" t="s">
        <v>69</v>
      </c>
      <c r="C19" s="32"/>
      <c r="D19" s="32" t="s">
        <v>70</v>
      </c>
      <c r="E19" s="32" t="s">
        <v>71</v>
      </c>
      <c r="F19" s="32" t="s">
        <v>72</v>
      </c>
      <c r="G19" s="32" t="s">
        <v>73</v>
      </c>
      <c r="H19" s="32" t="s">
        <v>74</v>
      </c>
      <c r="I19" s="32" t="s">
        <v>75</v>
      </c>
      <c r="J19" s="32" t="s">
        <v>76</v>
      </c>
      <c r="K19" s="33" t="s">
        <v>77</v>
      </c>
      <c r="L19" s="1">
        <v>800</v>
      </c>
      <c r="M19" s="1"/>
      <c r="N19" s="1"/>
      <c r="O19" s="1"/>
      <c r="P19" s="1"/>
      <c r="Q19" s="1"/>
      <c r="R19" s="1"/>
      <c r="S19" s="1"/>
    </row>
    <row r="20" spans="1:19">
      <c r="A20" s="1"/>
      <c r="B20" s="34"/>
      <c r="C20" s="35" t="s">
        <v>78</v>
      </c>
      <c r="D20" s="35">
        <v>0</v>
      </c>
      <c r="E20" s="35">
        <v>0</v>
      </c>
      <c r="F20" s="35">
        <v>0</v>
      </c>
      <c r="G20" s="35">
        <v>0</v>
      </c>
      <c r="H20" s="35">
        <v>0</v>
      </c>
      <c r="I20" s="35">
        <v>0</v>
      </c>
      <c r="J20" s="35">
        <v>0</v>
      </c>
      <c r="K20" s="36">
        <v>0</v>
      </c>
      <c r="L20" s="1">
        <v>900</v>
      </c>
      <c r="M20" s="48">
        <f>SUM(D20:K20)</f>
        <v>0</v>
      </c>
      <c r="N20" s="1"/>
      <c r="O20" s="1"/>
      <c r="P20" s="1"/>
      <c r="Q20" s="1"/>
      <c r="R20" s="1"/>
      <c r="S20" s="1"/>
    </row>
    <row r="21" spans="1:19">
      <c r="A21" s="1"/>
      <c r="B21" s="1"/>
      <c r="C21" s="1"/>
      <c r="D21" s="1"/>
      <c r="E21" s="1"/>
      <c r="F21" s="1"/>
      <c r="G21" s="1"/>
      <c r="H21" s="1"/>
      <c r="I21" s="1"/>
      <c r="J21" s="1"/>
      <c r="K21" s="1"/>
      <c r="L21" s="1">
        <v>1000</v>
      </c>
      <c r="M21" s="1"/>
      <c r="N21" s="1"/>
      <c r="O21" s="1"/>
      <c r="P21" s="1"/>
      <c r="Q21" s="1"/>
      <c r="R21" s="1"/>
      <c r="S21" s="1"/>
    </row>
    <row r="22" spans="1:19">
      <c r="A22" s="1"/>
      <c r="B22" s="21" t="s">
        <v>79</v>
      </c>
      <c r="C22" s="22" t="s">
        <v>80</v>
      </c>
      <c r="D22" s="23" t="b">
        <v>0</v>
      </c>
      <c r="E22" s="23" t="b">
        <v>0</v>
      </c>
      <c r="F22" s="23" t="b">
        <v>0</v>
      </c>
      <c r="G22" s="23" t="b">
        <v>0</v>
      </c>
      <c r="H22" s="23" t="b">
        <v>0</v>
      </c>
      <c r="I22" s="23" t="b">
        <v>0</v>
      </c>
      <c r="J22" s="23" t="b">
        <v>0</v>
      </c>
      <c r="K22" s="24" t="b">
        <v>0</v>
      </c>
      <c r="L22" s="1">
        <v>1100</v>
      </c>
      <c r="M22" s="49">
        <f>1+D22*0.1+E22*0.1+F22*0.1+G22*0.1+H22*0.1+I22*0.1+J22*0.1+K22*0.1</f>
        <v>1</v>
      </c>
      <c r="N22" s="1"/>
      <c r="O22" s="1"/>
      <c r="P22" s="1"/>
      <c r="Q22" s="1"/>
      <c r="R22" s="1"/>
      <c r="S22" s="1"/>
    </row>
    <row r="23" spans="1:19">
      <c r="A23" s="1"/>
      <c r="B23" s="1"/>
      <c r="C23" s="1"/>
      <c r="D23" s="1"/>
      <c r="E23" s="1"/>
      <c r="F23" s="1"/>
      <c r="G23" s="1"/>
      <c r="H23" s="1"/>
      <c r="I23" s="1"/>
      <c r="J23" s="1"/>
      <c r="K23" s="1"/>
      <c r="L23" s="1">
        <v>1200</v>
      </c>
      <c r="M23" s="1"/>
      <c r="N23" s="1"/>
      <c r="O23" s="1"/>
      <c r="P23" s="1"/>
      <c r="Q23" s="1"/>
      <c r="R23" s="1"/>
      <c r="S23" s="1"/>
    </row>
    <row r="24" spans="1:19">
      <c r="A24" s="1"/>
      <c r="B24" s="25" t="s">
        <v>81</v>
      </c>
      <c r="C24" s="26"/>
      <c r="D24" s="26" t="s">
        <v>82</v>
      </c>
      <c r="E24" s="26" t="s">
        <v>83</v>
      </c>
      <c r="F24" s="26" t="s">
        <v>84</v>
      </c>
      <c r="G24" s="26" t="s">
        <v>85</v>
      </c>
      <c r="H24" s="26" t="s">
        <v>86</v>
      </c>
      <c r="I24" s="26" t="s">
        <v>87</v>
      </c>
      <c r="J24" s="27" t="s">
        <v>88</v>
      </c>
      <c r="K24" s="1"/>
      <c r="L24" s="1"/>
      <c r="M24" s="1"/>
      <c r="N24" s="1"/>
      <c r="O24" s="1"/>
      <c r="P24" s="1"/>
      <c r="Q24" s="1"/>
      <c r="R24" s="1"/>
      <c r="S24" s="1"/>
    </row>
    <row r="25" spans="1:19">
      <c r="A25" s="1"/>
      <c r="B25" s="28"/>
      <c r="C25" s="29" t="s">
        <v>78</v>
      </c>
      <c r="D25" s="29">
        <v>0</v>
      </c>
      <c r="E25" s="29">
        <v>0</v>
      </c>
      <c r="F25" s="29">
        <v>0</v>
      </c>
      <c r="G25" s="29">
        <v>0</v>
      </c>
      <c r="H25" s="29">
        <v>0</v>
      </c>
      <c r="I25" s="29">
        <v>0</v>
      </c>
      <c r="J25" s="30">
        <v>0</v>
      </c>
      <c r="K25" s="1"/>
      <c r="L25" s="1">
        <v>0</v>
      </c>
      <c r="M25" s="50">
        <f>SUM(D25:J25)</f>
        <v>0</v>
      </c>
      <c r="N25" s="1"/>
      <c r="O25" s="1"/>
      <c r="P25" s="1"/>
      <c r="Q25" s="1"/>
      <c r="R25" s="1"/>
      <c r="S25" s="1"/>
    </row>
    <row r="26" spans="1:19">
      <c r="A26" s="1"/>
      <c r="B26" s="1"/>
      <c r="C26" s="1"/>
      <c r="D26" s="1"/>
      <c r="E26" s="1"/>
      <c r="F26" s="1"/>
      <c r="G26" s="1"/>
      <c r="H26" s="1"/>
      <c r="I26" s="1"/>
      <c r="J26" s="1"/>
      <c r="K26" s="1"/>
      <c r="L26" s="1">
        <v>100</v>
      </c>
      <c r="M26" s="1"/>
      <c r="N26" s="1"/>
      <c r="O26" s="1"/>
      <c r="P26" s="1"/>
      <c r="Q26" s="1"/>
      <c r="R26" s="1"/>
      <c r="S26" s="1"/>
    </row>
    <row r="27" spans="1:19">
      <c r="A27" s="1"/>
      <c r="B27" s="12" t="s">
        <v>89</v>
      </c>
      <c r="C27" s="13"/>
      <c r="D27" s="13" t="s">
        <v>90</v>
      </c>
      <c r="E27" s="13" t="s">
        <v>91</v>
      </c>
      <c r="F27" s="13" t="s">
        <v>92</v>
      </c>
      <c r="G27" s="13" t="s">
        <v>93</v>
      </c>
      <c r="H27" s="13" t="s">
        <v>94</v>
      </c>
      <c r="I27" s="13" t="s">
        <v>95</v>
      </c>
      <c r="J27" s="13" t="s">
        <v>96</v>
      </c>
      <c r="K27" s="14" t="s">
        <v>97</v>
      </c>
      <c r="L27" s="1"/>
      <c r="M27" s="51">
        <f>D29*D28+E29*E28+F29*F28+G29*G28+H29*H28+I29*I28+J29*J28+K29*K28+D32*D31+E32*E31+F32*F31+G32*G31+H32*H31+I32*I31+J32*J31+K32*K31+D34*D35+E34*E35+F34*F35+G35*G34</f>
        <v>0</v>
      </c>
      <c r="N27" s="1"/>
      <c r="O27" s="1"/>
      <c r="P27" s="1"/>
      <c r="Q27" s="1"/>
      <c r="R27" s="1"/>
      <c r="S27" s="1"/>
    </row>
    <row r="28" spans="1:19">
      <c r="A28" s="1"/>
      <c r="B28" s="15" t="s">
        <v>98</v>
      </c>
      <c r="C28" s="1"/>
      <c r="D28" s="62">
        <v>350</v>
      </c>
      <c r="E28" s="62">
        <v>700</v>
      </c>
      <c r="F28" s="62">
        <v>450</v>
      </c>
      <c r="G28" s="62">
        <v>350</v>
      </c>
      <c r="H28" s="62">
        <v>400</v>
      </c>
      <c r="I28" s="62">
        <v>450</v>
      </c>
      <c r="J28" s="62">
        <v>450</v>
      </c>
      <c r="K28" s="63">
        <v>400</v>
      </c>
      <c r="L28" s="1"/>
      <c r="M28" s="1"/>
      <c r="N28" s="1"/>
      <c r="O28" s="1"/>
      <c r="P28" s="1"/>
      <c r="Q28" s="1"/>
      <c r="R28" s="1"/>
      <c r="S28" s="1"/>
    </row>
    <row r="29" spans="1:19">
      <c r="A29" s="1"/>
      <c r="B29" s="15">
        <f>IF(D10,QUOTIENT(D9,2)+MOD(D9,2)+1)+IF(E10,QUOTIENT(E9,2)+MOD(E9,2)+1)+IF(F10,QUOTIENT(F9,2)+MOD(F9,2)+1)+IF(G10,QUOTIENT(G9,2)+MOD(G9,2)+1)+IF(H10,QUOTIENT(H9,2)+MOD(H9,2)+1)+IF(I10,QUOTIENT(I9,2)+MOD(I9,2)+1)+IF(J10,QUOTIENT(J9,2)+MOD(J9,2)+1)+IF(K10,QUOTIENT(K9,2)+MOD(K9,2)+1)</f>
        <v>0</v>
      </c>
      <c r="C29" s="1"/>
      <c r="D29" s="64" t="b">
        <v>0</v>
      </c>
      <c r="E29" s="64" t="b">
        <v>0</v>
      </c>
      <c r="F29" s="64" t="b">
        <v>0</v>
      </c>
      <c r="G29" s="64" t="b">
        <v>0</v>
      </c>
      <c r="H29" s="64" t="b">
        <v>0</v>
      </c>
      <c r="I29" s="64" t="b">
        <v>0</v>
      </c>
      <c r="J29" s="64" t="b">
        <v>0</v>
      </c>
      <c r="K29" s="65" t="b">
        <v>0</v>
      </c>
      <c r="L29" s="1"/>
      <c r="M29" s="1"/>
      <c r="N29" s="1"/>
      <c r="O29" s="1"/>
      <c r="P29" s="1"/>
      <c r="Q29" s="1"/>
      <c r="R29" s="1"/>
      <c r="S29" s="1"/>
    </row>
    <row r="30" spans="1:19">
      <c r="A30" s="1"/>
      <c r="B30" s="15"/>
      <c r="C30" s="1"/>
      <c r="D30" s="62" t="s">
        <v>99</v>
      </c>
      <c r="E30" s="62" t="s">
        <v>100</v>
      </c>
      <c r="F30" s="62" t="s">
        <v>101</v>
      </c>
      <c r="G30" s="62" t="s">
        <v>102</v>
      </c>
      <c r="H30" s="62" t="s">
        <v>103</v>
      </c>
      <c r="I30" s="62" t="s">
        <v>104</v>
      </c>
      <c r="J30" s="62" t="s">
        <v>105</v>
      </c>
      <c r="K30" s="63" t="s">
        <v>106</v>
      </c>
      <c r="L30" s="1"/>
      <c r="M30" s="1"/>
      <c r="N30" s="1"/>
      <c r="O30" s="1"/>
      <c r="P30" s="1"/>
      <c r="Q30" s="1"/>
      <c r="R30" s="1"/>
      <c r="S30" s="1"/>
    </row>
    <row r="31" spans="1:19">
      <c r="A31" s="1"/>
      <c r="B31" s="15"/>
      <c r="C31" s="1"/>
      <c r="D31" s="62">
        <v>350</v>
      </c>
      <c r="E31" s="62">
        <v>450</v>
      </c>
      <c r="F31" s="62">
        <v>500</v>
      </c>
      <c r="G31" s="62">
        <v>400</v>
      </c>
      <c r="H31" s="62">
        <v>350</v>
      </c>
      <c r="I31" s="62">
        <v>550</v>
      </c>
      <c r="J31" s="62">
        <v>600</v>
      </c>
      <c r="K31" s="63">
        <v>650</v>
      </c>
      <c r="L31" s="1"/>
      <c r="M31" s="1"/>
      <c r="N31" s="1"/>
      <c r="O31" s="1"/>
      <c r="P31" s="1"/>
      <c r="Q31" s="1"/>
      <c r="R31" s="1"/>
      <c r="S31" s="1"/>
    </row>
    <row r="32" spans="1:19">
      <c r="A32" s="1"/>
      <c r="B32" s="15"/>
      <c r="C32" s="1"/>
      <c r="D32" s="64" t="b">
        <v>0</v>
      </c>
      <c r="E32" s="64" t="b">
        <v>0</v>
      </c>
      <c r="F32" s="64" t="b">
        <v>0</v>
      </c>
      <c r="G32" s="64" t="b">
        <v>0</v>
      </c>
      <c r="H32" s="64" t="b">
        <v>0</v>
      </c>
      <c r="I32" s="64" t="b">
        <v>0</v>
      </c>
      <c r="J32" s="64" t="b">
        <v>0</v>
      </c>
      <c r="K32" s="65" t="b">
        <v>0</v>
      </c>
      <c r="L32" s="1"/>
      <c r="M32" s="1"/>
      <c r="N32" s="1"/>
      <c r="O32" s="1"/>
      <c r="P32" s="1"/>
      <c r="Q32" s="1"/>
      <c r="R32" s="1"/>
      <c r="S32" s="1"/>
    </row>
    <row r="33" spans="1:19">
      <c r="A33" s="1"/>
      <c r="B33" s="15"/>
      <c r="C33" s="1"/>
      <c r="D33" s="62" t="s">
        <v>107</v>
      </c>
      <c r="E33" s="62" t="s">
        <v>108</v>
      </c>
      <c r="F33" s="62" t="s">
        <v>109</v>
      </c>
      <c r="G33" s="62" t="s">
        <v>110</v>
      </c>
      <c r="H33" s="62"/>
      <c r="I33" s="62"/>
      <c r="J33" s="62"/>
      <c r="K33" s="63"/>
      <c r="L33" s="1"/>
      <c r="M33" s="1"/>
      <c r="N33" s="1"/>
      <c r="O33" s="1"/>
      <c r="P33" s="1"/>
      <c r="Q33" s="1"/>
      <c r="R33" s="1"/>
      <c r="S33" s="1"/>
    </row>
    <row r="34" spans="1:19">
      <c r="A34" s="1"/>
      <c r="B34" s="15"/>
      <c r="C34" s="1"/>
      <c r="D34" s="62">
        <v>450</v>
      </c>
      <c r="E34" s="62">
        <v>350</v>
      </c>
      <c r="F34" s="62">
        <v>500</v>
      </c>
      <c r="G34" s="62">
        <v>450</v>
      </c>
      <c r="H34" s="62"/>
      <c r="I34" s="62"/>
      <c r="J34" s="62"/>
      <c r="K34" s="63"/>
      <c r="L34" s="1"/>
      <c r="M34" s="1"/>
      <c r="N34" s="1"/>
      <c r="O34" s="1"/>
      <c r="P34" s="1"/>
      <c r="Q34" s="1"/>
      <c r="R34" s="1"/>
      <c r="S34" s="1"/>
    </row>
    <row r="35" spans="1:19">
      <c r="A35" s="1"/>
      <c r="B35" s="17"/>
      <c r="C35" s="18"/>
      <c r="D35" s="19" t="b">
        <v>0</v>
      </c>
      <c r="E35" s="19" t="b">
        <v>0</v>
      </c>
      <c r="F35" s="19" t="b">
        <v>0</v>
      </c>
      <c r="G35" s="19" t="b">
        <v>0</v>
      </c>
      <c r="H35" s="18"/>
      <c r="I35" s="18"/>
      <c r="J35" s="18"/>
      <c r="K35" s="20"/>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sheetData>
  <mergeCells count="1">
    <mergeCell ref="D2:G2"/>
  </mergeCells>
  <dataValidations count="2">
    <dataValidation type="list" allowBlank="1" showInputMessage="1" showErrorMessage="1" sqref="D20:K20" xr:uid="{696ECE40-086D-4500-9B48-B6EB1EC5EDEB}">
      <formula1>$L$19:$L$23</formula1>
    </dataValidation>
    <dataValidation type="list" allowBlank="1" showInputMessage="1" showErrorMessage="1" sqref="D25:J25" xr:uid="{9AAD7803-4B53-4C3C-B728-DF93FBFACAD5}">
      <formula1>$L$25:$L$26</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F1BC0-41BE-4A85-B06D-D3BC7EDE91A5}">
  <dimension ref="A1:S39"/>
  <sheetViews>
    <sheetView workbookViewId="0">
      <selection activeCell="O26" sqref="O26"/>
    </sheetView>
  </sheetViews>
  <sheetFormatPr defaultRowHeight="14.45"/>
  <cols>
    <col min="2" max="2" width="13.140625" bestFit="1" customWidth="1"/>
    <col min="3" max="3" width="15.42578125" bestFit="1" customWidth="1"/>
    <col min="4" max="4" width="10.85546875" bestFit="1" customWidth="1"/>
    <col min="5" max="5" width="11.42578125" bestFit="1" customWidth="1"/>
    <col min="6" max="6" width="17.28515625" bestFit="1" customWidth="1"/>
    <col min="7" max="7" width="18.85546875" bestFit="1" customWidth="1"/>
    <col min="8" max="9" width="9.85546875" bestFit="1" customWidth="1"/>
    <col min="10" max="10" width="14" bestFit="1" customWidth="1"/>
    <col min="11" max="11" width="12.42578125" customWidth="1"/>
    <col min="12" max="12" width="4.85546875" hidden="1" customWidth="1"/>
    <col min="15" max="15" width="20.28515625" bestFit="1" customWidth="1"/>
  </cols>
  <sheetData>
    <row r="1" spans="1:19">
      <c r="A1" s="1"/>
      <c r="B1" s="1"/>
      <c r="C1" s="1"/>
      <c r="D1" s="1"/>
      <c r="E1" s="1"/>
      <c r="F1" s="1"/>
      <c r="G1" s="1"/>
      <c r="H1" s="1"/>
      <c r="I1" s="1"/>
      <c r="J1" s="1"/>
      <c r="K1" s="1"/>
      <c r="L1" s="1"/>
      <c r="M1" s="1"/>
      <c r="N1" s="1"/>
      <c r="O1" s="1"/>
      <c r="P1" s="1"/>
      <c r="Q1" s="1"/>
      <c r="R1" s="1"/>
      <c r="S1" s="1"/>
    </row>
    <row r="2" spans="1:19">
      <c r="A2" s="1"/>
      <c r="B2" s="1"/>
      <c r="C2" s="1" t="s">
        <v>36</v>
      </c>
      <c r="D2" s="69"/>
      <c r="E2" s="70"/>
      <c r="F2" s="70"/>
      <c r="G2" s="7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t="s">
        <v>37</v>
      </c>
      <c r="N5" s="1"/>
      <c r="O5" s="52" t="s">
        <v>38</v>
      </c>
      <c r="P5" s="52">
        <f>M7+M27</f>
        <v>0</v>
      </c>
      <c r="Q5" s="1" t="s">
        <v>39</v>
      </c>
      <c r="R5" s="1"/>
      <c r="S5" s="1"/>
    </row>
    <row r="6" spans="1:19">
      <c r="A6" s="1"/>
      <c r="B6" s="3" t="s">
        <v>40</v>
      </c>
      <c r="C6" s="4" t="s">
        <v>41</v>
      </c>
      <c r="D6" s="4" t="s">
        <v>42</v>
      </c>
      <c r="E6" s="4" t="s">
        <v>43</v>
      </c>
      <c r="F6" s="4" t="s">
        <v>44</v>
      </c>
      <c r="G6" s="4" t="s">
        <v>45</v>
      </c>
      <c r="H6" s="4" t="s">
        <v>46</v>
      </c>
      <c r="I6" s="4" t="s">
        <v>47</v>
      </c>
      <c r="J6" s="4" t="s">
        <v>48</v>
      </c>
      <c r="K6" s="5" t="s">
        <v>49</v>
      </c>
      <c r="L6" s="1"/>
      <c r="M6" s="1"/>
      <c r="N6" s="1"/>
      <c r="O6" s="53" t="s">
        <v>50</v>
      </c>
      <c r="P6" s="53">
        <f>(SUM(M15:M17)+M20+M25)*M22</f>
        <v>0</v>
      </c>
      <c r="Q6" s="1" t="s">
        <v>39</v>
      </c>
      <c r="R6" s="1"/>
      <c r="S6" s="1"/>
    </row>
    <row r="7" spans="1:19" ht="15" thickBot="1">
      <c r="A7" s="1"/>
      <c r="B7" s="6"/>
      <c r="C7" s="1" t="s">
        <v>51</v>
      </c>
      <c r="D7" s="1">
        <v>2000</v>
      </c>
      <c r="E7" s="1">
        <v>1000</v>
      </c>
      <c r="F7" s="1">
        <v>2200</v>
      </c>
      <c r="G7" s="1">
        <v>1800</v>
      </c>
      <c r="H7" s="1">
        <v>1200</v>
      </c>
      <c r="I7" s="1">
        <v>1600</v>
      </c>
      <c r="J7" s="1">
        <v>1400</v>
      </c>
      <c r="K7" s="7">
        <v>2400</v>
      </c>
      <c r="L7" s="1"/>
      <c r="M7" s="46">
        <f>D10*D8+E10*E8+F10*F8+G10*G8+H10*H8+I10*I8+J10*J8+K10*K8</f>
        <v>0</v>
      </c>
      <c r="N7" s="1"/>
      <c r="O7" s="1"/>
      <c r="P7" s="1"/>
      <c r="Q7" s="1"/>
      <c r="R7" s="1"/>
      <c r="S7" s="1"/>
    </row>
    <row r="8" spans="1:19" ht="15" thickBot="1">
      <c r="A8" s="1"/>
      <c r="B8" s="6"/>
      <c r="C8" s="1" t="s">
        <v>52</v>
      </c>
      <c r="D8" s="1">
        <v>500</v>
      </c>
      <c r="E8" s="1">
        <v>250</v>
      </c>
      <c r="F8" s="1">
        <v>550</v>
      </c>
      <c r="G8" s="1">
        <v>450</v>
      </c>
      <c r="H8" s="1">
        <v>300</v>
      </c>
      <c r="I8" s="1">
        <v>400</v>
      </c>
      <c r="J8" s="1">
        <v>350</v>
      </c>
      <c r="K8" s="7">
        <v>600</v>
      </c>
      <c r="L8" s="1"/>
      <c r="M8" s="1"/>
      <c r="N8" s="1"/>
      <c r="O8" s="54" t="s">
        <v>53</v>
      </c>
      <c r="P8" s="55">
        <f>P6-P5</f>
        <v>0</v>
      </c>
      <c r="Q8" s="1" t="s">
        <v>39</v>
      </c>
      <c r="R8" s="1"/>
      <c r="S8" s="1"/>
    </row>
    <row r="9" spans="1:19">
      <c r="A9" s="1"/>
      <c r="B9" s="6"/>
      <c r="C9" s="1" t="s">
        <v>54</v>
      </c>
      <c r="D9" s="1">
        <v>7</v>
      </c>
      <c r="E9" s="1">
        <v>2</v>
      </c>
      <c r="F9" s="1">
        <v>7</v>
      </c>
      <c r="G9" s="1">
        <v>6</v>
      </c>
      <c r="H9" s="1">
        <v>3</v>
      </c>
      <c r="I9" s="1">
        <v>5</v>
      </c>
      <c r="J9" s="1">
        <v>4</v>
      </c>
      <c r="K9" s="7">
        <v>8</v>
      </c>
      <c r="L9" s="1"/>
      <c r="M9" s="1"/>
      <c r="N9" s="1"/>
      <c r="O9" s="1"/>
      <c r="P9" s="1"/>
      <c r="Q9" s="1"/>
      <c r="R9" s="1"/>
      <c r="S9" s="1"/>
    </row>
    <row r="10" spans="1:19">
      <c r="A10" s="1"/>
      <c r="B10" s="8"/>
      <c r="C10" s="9"/>
      <c r="D10" s="10" t="b">
        <v>0</v>
      </c>
      <c r="E10" s="10" t="b">
        <v>0</v>
      </c>
      <c r="F10" s="10" t="b">
        <v>0</v>
      </c>
      <c r="G10" s="10" t="b">
        <v>0</v>
      </c>
      <c r="H10" s="10" t="b">
        <v>0</v>
      </c>
      <c r="I10" s="10" t="b">
        <v>0</v>
      </c>
      <c r="J10" s="10" t="b">
        <v>0</v>
      </c>
      <c r="K10" s="11" t="b">
        <v>0</v>
      </c>
      <c r="L10" s="1"/>
      <c r="M10" s="1"/>
      <c r="N10" s="1"/>
      <c r="O10" s="1"/>
      <c r="P10" s="1"/>
      <c r="Q10" s="1"/>
      <c r="R10" s="1"/>
      <c r="S10" s="1"/>
    </row>
    <row r="11" spans="1:19">
      <c r="A11" s="1"/>
      <c r="B11" s="1"/>
      <c r="C11" s="1"/>
      <c r="D11" s="1"/>
      <c r="E11" s="1"/>
      <c r="F11" s="1"/>
      <c r="G11" s="1"/>
      <c r="H11" s="1"/>
      <c r="I11" s="1"/>
      <c r="J11" s="1"/>
      <c r="K11" s="1"/>
      <c r="L11" s="1"/>
      <c r="M11" s="1"/>
      <c r="N11" s="1"/>
      <c r="O11" s="1" t="s">
        <v>55</v>
      </c>
      <c r="P11" s="1">
        <f>(D10*D7/2+E10*E7/2+F10*F7/2+G10*G7/2+H10*H7/2+I10*I7/2+J10*J7/2+K10*K7/2) + (SUM(M15:M17)+M20+M25)*M22 +Bank!H4 + M7+M27</f>
        <v>0</v>
      </c>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37" t="s">
        <v>56</v>
      </c>
      <c r="C14" s="38" t="s">
        <v>57</v>
      </c>
      <c r="D14" s="38" t="s">
        <v>58</v>
      </c>
      <c r="E14" s="38" t="s">
        <v>59</v>
      </c>
      <c r="F14" s="38" t="s">
        <v>60</v>
      </c>
      <c r="G14" s="38" t="s">
        <v>61</v>
      </c>
      <c r="H14" s="38" t="s">
        <v>62</v>
      </c>
      <c r="I14" s="38" t="s">
        <v>63</v>
      </c>
      <c r="J14" s="38" t="s">
        <v>64</v>
      </c>
      <c r="K14" s="39" t="s">
        <v>65</v>
      </c>
      <c r="L14" s="1"/>
      <c r="M14" s="1"/>
      <c r="N14" s="1"/>
      <c r="O14" s="1"/>
      <c r="P14" s="1"/>
      <c r="Q14" s="1"/>
      <c r="R14" s="1"/>
      <c r="S14" s="1"/>
    </row>
    <row r="15" spans="1:19">
      <c r="A15" s="1"/>
      <c r="B15" s="40"/>
      <c r="C15" s="1" t="s">
        <v>66</v>
      </c>
      <c r="D15" s="2" t="b">
        <v>0</v>
      </c>
      <c r="E15" s="2" t="b">
        <v>0</v>
      </c>
      <c r="F15" s="2" t="b">
        <v>0</v>
      </c>
      <c r="G15" s="2" t="b">
        <v>0</v>
      </c>
      <c r="H15" s="2" t="b">
        <v>0</v>
      </c>
      <c r="I15" s="2" t="b">
        <v>0</v>
      </c>
      <c r="J15" s="2" t="b">
        <v>0</v>
      </c>
      <c r="K15" s="41" t="b">
        <v>0</v>
      </c>
      <c r="L15" s="1">
        <v>200</v>
      </c>
      <c r="M15" s="47">
        <f>(IF(D15,L15)+IF(E15,L15)+IF(F15,L15)+IF(G15,L15)+IF(H15,L15)+IF(I15,L15)+IF(J15,L15)+IF(K15,L15))</f>
        <v>0</v>
      </c>
      <c r="N15" s="1"/>
      <c r="O15" s="1"/>
      <c r="P15" s="1"/>
      <c r="Q15" s="1"/>
      <c r="R15" s="1"/>
      <c r="S15" s="1"/>
    </row>
    <row r="16" spans="1:19">
      <c r="A16" s="1"/>
      <c r="B16" s="40"/>
      <c r="C16" s="1" t="s">
        <v>67</v>
      </c>
      <c r="D16" s="2" t="b">
        <v>0</v>
      </c>
      <c r="E16" s="2" t="b">
        <v>0</v>
      </c>
      <c r="F16" s="2" t="b">
        <v>0</v>
      </c>
      <c r="G16" s="2" t="b">
        <v>0</v>
      </c>
      <c r="H16" s="2" t="b">
        <v>0</v>
      </c>
      <c r="I16" s="2" t="b">
        <v>0</v>
      </c>
      <c r="J16" s="2" t="b">
        <v>0</v>
      </c>
      <c r="K16" s="41" t="b">
        <v>0</v>
      </c>
      <c r="L16" s="1">
        <v>400</v>
      </c>
      <c r="M16" s="47">
        <f t="shared" ref="M16:M17" si="0">(IF(D16,L16)+IF(E16,L16)+IF(F16,L16)+IF(G16,L16)+IF(H16,L16)+IF(I16,L16)+IF(J16,L16)+IF(K16,L16))</f>
        <v>0</v>
      </c>
      <c r="N16" s="1"/>
      <c r="O16" s="1"/>
      <c r="P16" s="1"/>
      <c r="Q16" s="1"/>
      <c r="R16" s="1"/>
      <c r="S16" s="1"/>
    </row>
    <row r="17" spans="1:19">
      <c r="A17" s="1"/>
      <c r="B17" s="42"/>
      <c r="C17" s="43" t="s">
        <v>68</v>
      </c>
      <c r="D17" s="44" t="b">
        <v>0</v>
      </c>
      <c r="E17" s="44" t="b">
        <v>0</v>
      </c>
      <c r="F17" s="44" t="b">
        <v>0</v>
      </c>
      <c r="G17" s="44" t="b">
        <v>0</v>
      </c>
      <c r="H17" s="44" t="b">
        <v>0</v>
      </c>
      <c r="I17" s="44" t="b">
        <v>0</v>
      </c>
      <c r="J17" s="44" t="b">
        <v>0</v>
      </c>
      <c r="K17" s="45" t="b">
        <v>0</v>
      </c>
      <c r="L17" s="1">
        <v>700</v>
      </c>
      <c r="M17" s="47">
        <f t="shared" si="0"/>
        <v>0</v>
      </c>
      <c r="N17" s="1"/>
      <c r="O17" s="1"/>
      <c r="P17" s="1"/>
      <c r="Q17" s="1"/>
      <c r="R17" s="1"/>
      <c r="S17" s="1"/>
    </row>
    <row r="18" spans="1:19">
      <c r="A18" s="1"/>
      <c r="B18" s="1"/>
      <c r="C18" s="1"/>
      <c r="D18" s="1"/>
      <c r="E18" s="1"/>
      <c r="F18" s="1"/>
      <c r="G18" s="1"/>
      <c r="H18" s="1"/>
      <c r="I18" s="1"/>
      <c r="J18" s="1"/>
      <c r="K18" s="1"/>
      <c r="L18" s="1"/>
      <c r="M18" s="1"/>
      <c r="N18" s="1"/>
      <c r="O18" s="1"/>
      <c r="P18" s="1"/>
      <c r="Q18" s="1"/>
      <c r="R18" s="1"/>
      <c r="S18" s="1"/>
    </row>
    <row r="19" spans="1:19">
      <c r="A19" s="1"/>
      <c r="B19" s="31" t="s">
        <v>69</v>
      </c>
      <c r="C19" s="32"/>
      <c r="D19" s="32" t="s">
        <v>70</v>
      </c>
      <c r="E19" s="32" t="s">
        <v>71</v>
      </c>
      <c r="F19" s="32" t="s">
        <v>72</v>
      </c>
      <c r="G19" s="32" t="s">
        <v>73</v>
      </c>
      <c r="H19" s="32" t="s">
        <v>74</v>
      </c>
      <c r="I19" s="32" t="s">
        <v>75</v>
      </c>
      <c r="J19" s="32" t="s">
        <v>76</v>
      </c>
      <c r="K19" s="33" t="s">
        <v>77</v>
      </c>
      <c r="L19" s="1">
        <v>800</v>
      </c>
      <c r="M19" s="1"/>
      <c r="N19" s="1"/>
      <c r="O19" s="1"/>
      <c r="P19" s="1"/>
      <c r="Q19" s="1"/>
      <c r="R19" s="1"/>
      <c r="S19" s="1"/>
    </row>
    <row r="20" spans="1:19">
      <c r="A20" s="1"/>
      <c r="B20" s="34"/>
      <c r="C20" s="35" t="s">
        <v>78</v>
      </c>
      <c r="D20" s="35">
        <v>0</v>
      </c>
      <c r="E20" s="35">
        <v>0</v>
      </c>
      <c r="F20" s="35">
        <v>0</v>
      </c>
      <c r="G20" s="35">
        <v>0</v>
      </c>
      <c r="H20" s="35">
        <v>0</v>
      </c>
      <c r="I20" s="35">
        <v>0</v>
      </c>
      <c r="J20" s="35">
        <v>0</v>
      </c>
      <c r="K20" s="36">
        <v>0</v>
      </c>
      <c r="L20" s="1">
        <v>900</v>
      </c>
      <c r="M20" s="48">
        <f>SUM(D20:K20)</f>
        <v>0</v>
      </c>
      <c r="N20" s="1"/>
      <c r="O20" s="1"/>
      <c r="P20" s="1"/>
      <c r="Q20" s="1"/>
      <c r="R20" s="1"/>
      <c r="S20" s="1"/>
    </row>
    <row r="21" spans="1:19">
      <c r="A21" s="1"/>
      <c r="B21" s="1"/>
      <c r="C21" s="1"/>
      <c r="D21" s="1"/>
      <c r="E21" s="1"/>
      <c r="F21" s="1"/>
      <c r="G21" s="1"/>
      <c r="H21" s="1"/>
      <c r="I21" s="1"/>
      <c r="J21" s="1"/>
      <c r="K21" s="1"/>
      <c r="L21" s="1">
        <v>1000</v>
      </c>
      <c r="M21" s="1"/>
      <c r="N21" s="1"/>
      <c r="O21" s="1"/>
      <c r="P21" s="1"/>
      <c r="Q21" s="1"/>
      <c r="R21" s="1"/>
      <c r="S21" s="1"/>
    </row>
    <row r="22" spans="1:19">
      <c r="A22" s="1"/>
      <c r="B22" s="21" t="s">
        <v>79</v>
      </c>
      <c r="C22" s="22" t="s">
        <v>80</v>
      </c>
      <c r="D22" s="23" t="b">
        <v>0</v>
      </c>
      <c r="E22" s="23" t="b">
        <v>0</v>
      </c>
      <c r="F22" s="23" t="b">
        <v>0</v>
      </c>
      <c r="G22" s="23" t="b">
        <v>0</v>
      </c>
      <c r="H22" s="23" t="b">
        <v>0</v>
      </c>
      <c r="I22" s="23" t="b">
        <v>0</v>
      </c>
      <c r="J22" s="23" t="b">
        <v>0</v>
      </c>
      <c r="K22" s="24" t="b">
        <v>0</v>
      </c>
      <c r="L22" s="1">
        <v>1100</v>
      </c>
      <c r="M22" s="49">
        <f>1+D22*0.1+E22*0.1+F22*0.1+G22*0.1+H22*0.1+I22*0.1+J22*0.1+K22*0.1</f>
        <v>1</v>
      </c>
      <c r="N22" s="1"/>
      <c r="O22" s="1"/>
      <c r="P22" s="1"/>
      <c r="Q22" s="1"/>
      <c r="R22" s="1"/>
      <c r="S22" s="1"/>
    </row>
    <row r="23" spans="1:19">
      <c r="A23" s="1"/>
      <c r="B23" s="1"/>
      <c r="C23" s="1"/>
      <c r="D23" s="1"/>
      <c r="E23" s="1"/>
      <c r="F23" s="1"/>
      <c r="G23" s="1"/>
      <c r="H23" s="1"/>
      <c r="I23" s="1"/>
      <c r="J23" s="1"/>
      <c r="K23" s="1"/>
      <c r="L23" s="1">
        <v>1200</v>
      </c>
      <c r="M23" s="1"/>
      <c r="N23" s="1"/>
      <c r="O23" s="1"/>
      <c r="P23" s="1"/>
      <c r="Q23" s="1"/>
      <c r="R23" s="1"/>
      <c r="S23" s="1"/>
    </row>
    <row r="24" spans="1:19">
      <c r="A24" s="1"/>
      <c r="B24" s="25" t="s">
        <v>81</v>
      </c>
      <c r="C24" s="26"/>
      <c r="D24" s="26" t="s">
        <v>82</v>
      </c>
      <c r="E24" s="26" t="s">
        <v>83</v>
      </c>
      <c r="F24" s="26" t="s">
        <v>84</v>
      </c>
      <c r="G24" s="26" t="s">
        <v>85</v>
      </c>
      <c r="H24" s="26" t="s">
        <v>86</v>
      </c>
      <c r="I24" s="26" t="s">
        <v>87</v>
      </c>
      <c r="J24" s="27" t="s">
        <v>88</v>
      </c>
      <c r="K24" s="1"/>
      <c r="L24" s="1"/>
      <c r="M24" s="1"/>
      <c r="N24" s="1"/>
      <c r="O24" s="1"/>
      <c r="P24" s="1"/>
      <c r="Q24" s="1"/>
      <c r="R24" s="1"/>
      <c r="S24" s="1"/>
    </row>
    <row r="25" spans="1:19">
      <c r="A25" s="1"/>
      <c r="B25" s="28"/>
      <c r="C25" s="29" t="s">
        <v>78</v>
      </c>
      <c r="D25" s="29">
        <v>0</v>
      </c>
      <c r="E25" s="29">
        <v>0</v>
      </c>
      <c r="F25" s="29">
        <v>0</v>
      </c>
      <c r="G25" s="29">
        <v>0</v>
      </c>
      <c r="H25" s="29">
        <v>0</v>
      </c>
      <c r="I25" s="29">
        <v>0</v>
      </c>
      <c r="J25" s="30">
        <v>0</v>
      </c>
      <c r="K25" s="1"/>
      <c r="L25" s="1">
        <v>0</v>
      </c>
      <c r="M25" s="50">
        <f>SUM(D25:J25)</f>
        <v>0</v>
      </c>
      <c r="N25" s="1"/>
      <c r="O25" s="1"/>
      <c r="P25" s="1"/>
      <c r="Q25" s="1"/>
      <c r="R25" s="1"/>
      <c r="S25" s="1"/>
    </row>
    <row r="26" spans="1:19">
      <c r="A26" s="1"/>
      <c r="B26" s="1"/>
      <c r="C26" s="1"/>
      <c r="D26" s="1"/>
      <c r="E26" s="1"/>
      <c r="F26" s="1"/>
      <c r="G26" s="1"/>
      <c r="H26" s="1"/>
      <c r="I26" s="1"/>
      <c r="J26" s="1"/>
      <c r="K26" s="1"/>
      <c r="L26" s="1">
        <v>100</v>
      </c>
      <c r="M26" s="1"/>
      <c r="N26" s="1"/>
      <c r="O26" s="1"/>
      <c r="P26" s="1"/>
      <c r="Q26" s="1"/>
      <c r="R26" s="1"/>
      <c r="S26" s="1"/>
    </row>
    <row r="27" spans="1:19">
      <c r="A27" s="1"/>
      <c r="B27" s="12" t="s">
        <v>89</v>
      </c>
      <c r="C27" s="13"/>
      <c r="D27" s="13" t="s">
        <v>90</v>
      </c>
      <c r="E27" s="13" t="s">
        <v>91</v>
      </c>
      <c r="F27" s="13" t="s">
        <v>92</v>
      </c>
      <c r="G27" s="13" t="s">
        <v>93</v>
      </c>
      <c r="H27" s="13" t="s">
        <v>94</v>
      </c>
      <c r="I27" s="13" t="s">
        <v>95</v>
      </c>
      <c r="J27" s="13" t="s">
        <v>96</v>
      </c>
      <c r="K27" s="14" t="s">
        <v>97</v>
      </c>
      <c r="L27" s="1"/>
      <c r="M27" s="51">
        <f>D29*D28+E29*E28+F29*F28+G29*G28+H29*H28+I29*I28+J29*J28+K29*K28+D32*D31+E32*E31+F32*F31+G32*G31+H32*H31+I32*I31+J32*J31+K32*K31+D34*D35+E34*E35+F34*F35+G35*G34</f>
        <v>0</v>
      </c>
      <c r="N27" s="1"/>
      <c r="O27" s="1"/>
      <c r="P27" s="1"/>
      <c r="Q27" s="1"/>
      <c r="R27" s="1"/>
      <c r="S27" s="1"/>
    </row>
    <row r="28" spans="1:19">
      <c r="A28" s="1"/>
      <c r="B28" s="15" t="s">
        <v>98</v>
      </c>
      <c r="C28" s="1"/>
      <c r="D28" s="62">
        <v>350</v>
      </c>
      <c r="E28" s="62">
        <v>700</v>
      </c>
      <c r="F28" s="62">
        <v>450</v>
      </c>
      <c r="G28" s="62">
        <v>350</v>
      </c>
      <c r="H28" s="62">
        <v>400</v>
      </c>
      <c r="I28" s="62">
        <v>450</v>
      </c>
      <c r="J28" s="62">
        <v>450</v>
      </c>
      <c r="K28" s="63">
        <v>400</v>
      </c>
      <c r="L28" s="1"/>
      <c r="M28" s="1"/>
      <c r="N28" s="1"/>
      <c r="O28" s="1"/>
      <c r="P28" s="1"/>
      <c r="Q28" s="1"/>
      <c r="R28" s="1"/>
      <c r="S28" s="1"/>
    </row>
    <row r="29" spans="1:19">
      <c r="A29" s="1"/>
      <c r="B29" s="15">
        <f>IF(D10,QUOTIENT(D9,2)+MOD(D9,2)+1)+IF(E10,QUOTIENT(E9,2)+MOD(E9,2)+1)+IF(F10,QUOTIENT(F9,2)+MOD(F9,2)+1)+IF(G10,QUOTIENT(G9,2)+MOD(G9,2)+1)+IF(H10,QUOTIENT(H9,2)+MOD(H9,2)+1)+IF(I10,QUOTIENT(I9,2)+MOD(I9,2)+1)+IF(J10,QUOTIENT(J9,2)+MOD(J9,2)+1)+IF(K10,QUOTIENT(K9,2)+MOD(K9,2)+1)</f>
        <v>0</v>
      </c>
      <c r="C29" s="1"/>
      <c r="D29" s="64" t="b">
        <v>0</v>
      </c>
      <c r="E29" s="64" t="b">
        <v>0</v>
      </c>
      <c r="F29" s="64" t="b">
        <v>0</v>
      </c>
      <c r="G29" s="64" t="b">
        <v>0</v>
      </c>
      <c r="H29" s="64" t="b">
        <v>0</v>
      </c>
      <c r="I29" s="64" t="b">
        <v>0</v>
      </c>
      <c r="J29" s="64" t="b">
        <v>0</v>
      </c>
      <c r="K29" s="65" t="b">
        <v>0</v>
      </c>
      <c r="L29" s="1"/>
      <c r="M29" s="1"/>
      <c r="N29" s="1"/>
      <c r="O29" s="1"/>
      <c r="P29" s="1"/>
      <c r="Q29" s="1"/>
      <c r="R29" s="1"/>
      <c r="S29" s="1"/>
    </row>
    <row r="30" spans="1:19">
      <c r="A30" s="1"/>
      <c r="B30" s="15"/>
      <c r="C30" s="1"/>
      <c r="D30" s="62" t="s">
        <v>99</v>
      </c>
      <c r="E30" s="62" t="s">
        <v>100</v>
      </c>
      <c r="F30" s="62" t="s">
        <v>101</v>
      </c>
      <c r="G30" s="62" t="s">
        <v>102</v>
      </c>
      <c r="H30" s="62" t="s">
        <v>103</v>
      </c>
      <c r="I30" s="62" t="s">
        <v>104</v>
      </c>
      <c r="J30" s="62" t="s">
        <v>105</v>
      </c>
      <c r="K30" s="63" t="s">
        <v>106</v>
      </c>
      <c r="L30" s="1"/>
      <c r="M30" s="1"/>
      <c r="N30" s="1"/>
      <c r="O30" s="1"/>
      <c r="P30" s="1"/>
      <c r="Q30" s="1"/>
      <c r="R30" s="1"/>
      <c r="S30" s="1"/>
    </row>
    <row r="31" spans="1:19">
      <c r="A31" s="1"/>
      <c r="B31" s="15"/>
      <c r="C31" s="1"/>
      <c r="D31" s="62">
        <v>350</v>
      </c>
      <c r="E31" s="62">
        <v>450</v>
      </c>
      <c r="F31" s="62">
        <v>500</v>
      </c>
      <c r="G31" s="62">
        <v>400</v>
      </c>
      <c r="H31" s="62">
        <v>350</v>
      </c>
      <c r="I31" s="62">
        <v>550</v>
      </c>
      <c r="J31" s="62">
        <v>600</v>
      </c>
      <c r="K31" s="63">
        <v>650</v>
      </c>
      <c r="L31" s="1"/>
      <c r="M31" s="1"/>
      <c r="N31" s="1"/>
      <c r="O31" s="1"/>
      <c r="P31" s="1"/>
      <c r="Q31" s="1"/>
      <c r="R31" s="1"/>
      <c r="S31" s="1"/>
    </row>
    <row r="32" spans="1:19">
      <c r="A32" s="1"/>
      <c r="B32" s="15"/>
      <c r="C32" s="1"/>
      <c r="D32" s="64" t="b">
        <v>0</v>
      </c>
      <c r="E32" s="64" t="b">
        <v>0</v>
      </c>
      <c r="F32" s="64" t="b">
        <v>0</v>
      </c>
      <c r="G32" s="64" t="b">
        <v>0</v>
      </c>
      <c r="H32" s="64" t="b">
        <v>0</v>
      </c>
      <c r="I32" s="64" t="b">
        <v>0</v>
      </c>
      <c r="J32" s="64" t="b">
        <v>0</v>
      </c>
      <c r="K32" s="65" t="b">
        <v>0</v>
      </c>
      <c r="L32" s="1"/>
      <c r="M32" s="1"/>
      <c r="N32" s="1"/>
      <c r="O32" s="1"/>
      <c r="P32" s="1"/>
      <c r="Q32" s="1"/>
      <c r="R32" s="1"/>
      <c r="S32" s="1"/>
    </row>
    <row r="33" spans="1:19">
      <c r="A33" s="1"/>
      <c r="B33" s="15"/>
      <c r="C33" s="1"/>
      <c r="D33" s="62" t="s">
        <v>107</v>
      </c>
      <c r="E33" s="62" t="s">
        <v>108</v>
      </c>
      <c r="F33" s="62" t="s">
        <v>109</v>
      </c>
      <c r="G33" s="62" t="s">
        <v>110</v>
      </c>
      <c r="H33" s="62"/>
      <c r="I33" s="62"/>
      <c r="J33" s="62"/>
      <c r="K33" s="63"/>
      <c r="L33" s="1"/>
      <c r="M33" s="1"/>
      <c r="N33" s="1"/>
      <c r="O33" s="1"/>
      <c r="P33" s="1"/>
      <c r="Q33" s="1"/>
      <c r="R33" s="1"/>
      <c r="S33" s="1"/>
    </row>
    <row r="34" spans="1:19">
      <c r="A34" s="1"/>
      <c r="B34" s="15"/>
      <c r="C34" s="1"/>
      <c r="D34" s="62">
        <v>450</v>
      </c>
      <c r="E34" s="62">
        <v>350</v>
      </c>
      <c r="F34" s="62">
        <v>500</v>
      </c>
      <c r="G34" s="62">
        <v>450</v>
      </c>
      <c r="H34" s="62"/>
      <c r="I34" s="62"/>
      <c r="J34" s="62"/>
      <c r="K34" s="63"/>
      <c r="L34" s="1"/>
      <c r="M34" s="1"/>
      <c r="N34" s="1"/>
      <c r="O34" s="1"/>
      <c r="P34" s="1"/>
      <c r="Q34" s="1"/>
      <c r="R34" s="1"/>
      <c r="S34" s="1"/>
    </row>
    <row r="35" spans="1:19">
      <c r="A35" s="1"/>
      <c r="B35" s="17"/>
      <c r="C35" s="18"/>
      <c r="D35" s="66" t="b">
        <v>0</v>
      </c>
      <c r="E35" s="66" t="b">
        <v>0</v>
      </c>
      <c r="F35" s="66" t="b">
        <v>0</v>
      </c>
      <c r="G35" s="66" t="b">
        <v>0</v>
      </c>
      <c r="H35" s="67"/>
      <c r="I35" s="67"/>
      <c r="J35" s="67"/>
      <c r="K35" s="68"/>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sheetData>
  <mergeCells count="1">
    <mergeCell ref="D2:G2"/>
  </mergeCells>
  <dataValidations count="2">
    <dataValidation type="list" allowBlank="1" showInputMessage="1" showErrorMessage="1" sqref="D25:J25" xr:uid="{2DD2D4A8-8926-4C4F-B28A-CCA89FEA660D}">
      <formula1>$L$25:$L$26</formula1>
    </dataValidation>
    <dataValidation type="list" allowBlank="1" showInputMessage="1" showErrorMessage="1" sqref="D20:K20" xr:uid="{9EEFB6BB-8E06-4B02-9BDF-F4FF6A431EB5}">
      <formula1>$L$19:$L$23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F45E-9AC1-42B3-8DE2-32EA069AF6A6}">
  <dimension ref="A1:S39"/>
  <sheetViews>
    <sheetView workbookViewId="0">
      <selection activeCell="L1" sqref="L1"/>
    </sheetView>
  </sheetViews>
  <sheetFormatPr defaultRowHeight="14.45"/>
  <cols>
    <col min="2" max="2" width="13.140625" bestFit="1" customWidth="1"/>
    <col min="3" max="3" width="15.42578125" bestFit="1" customWidth="1"/>
    <col min="4" max="4" width="10.85546875" bestFit="1" customWidth="1"/>
    <col min="5" max="5" width="11.42578125" bestFit="1" customWidth="1"/>
    <col min="6" max="6" width="17.28515625" bestFit="1" customWidth="1"/>
    <col min="7" max="7" width="18.85546875" bestFit="1" customWidth="1"/>
    <col min="8" max="9" width="9.85546875" bestFit="1" customWidth="1"/>
    <col min="10" max="10" width="14" bestFit="1" customWidth="1"/>
    <col min="11" max="11" width="12.5703125" bestFit="1" customWidth="1"/>
    <col min="12" max="12" width="4.85546875" hidden="1" customWidth="1"/>
    <col min="15" max="15" width="20.28515625" bestFit="1" customWidth="1"/>
  </cols>
  <sheetData>
    <row r="1" spans="1:19">
      <c r="A1" s="1"/>
      <c r="B1" s="1"/>
      <c r="C1" s="1"/>
      <c r="D1" s="1"/>
      <c r="E1" s="1"/>
      <c r="F1" s="1"/>
      <c r="G1" s="1"/>
      <c r="H1" s="1"/>
      <c r="I1" s="1"/>
      <c r="J1" s="1"/>
      <c r="K1" s="1"/>
      <c r="L1" s="1"/>
      <c r="M1" s="1"/>
      <c r="N1" s="1"/>
      <c r="O1" s="1"/>
      <c r="P1" s="1"/>
      <c r="Q1" s="1"/>
      <c r="R1" s="1"/>
      <c r="S1" s="1"/>
    </row>
    <row r="2" spans="1:19">
      <c r="A2" s="1"/>
      <c r="B2" s="1"/>
      <c r="C2" s="1" t="s">
        <v>36</v>
      </c>
      <c r="D2" s="69"/>
      <c r="E2" s="70"/>
      <c r="F2" s="70"/>
      <c r="G2" s="71"/>
      <c r="H2" s="1"/>
      <c r="I2" s="1"/>
      <c r="J2" s="1"/>
      <c r="K2" s="1"/>
      <c r="L2" s="1"/>
      <c r="M2" s="1"/>
      <c r="N2" s="1"/>
      <c r="O2" s="1"/>
      <c r="P2" s="1"/>
      <c r="Q2" s="1"/>
      <c r="R2" s="1"/>
      <c r="S2" s="1"/>
    </row>
    <row r="3" spans="1:19">
      <c r="A3" s="1"/>
      <c r="B3" s="1"/>
      <c r="C3" s="1"/>
      <c r="D3" s="1"/>
      <c r="E3" s="1"/>
      <c r="F3" s="1"/>
      <c r="G3" s="1"/>
      <c r="H3" s="1"/>
      <c r="I3" s="1"/>
      <c r="J3" s="1"/>
      <c r="K3" s="1"/>
      <c r="L3" s="1"/>
      <c r="M3" s="1"/>
      <c r="N3" s="1"/>
      <c r="O3" s="1"/>
      <c r="P3" s="1"/>
      <c r="Q3" s="1"/>
      <c r="R3" s="1"/>
      <c r="S3" s="1"/>
    </row>
    <row r="4" spans="1:19">
      <c r="A4" s="1"/>
      <c r="B4" s="1"/>
      <c r="C4" s="1"/>
      <c r="D4" s="1"/>
      <c r="E4" s="1"/>
      <c r="F4" s="1"/>
      <c r="G4" s="1"/>
      <c r="H4" s="1"/>
      <c r="I4" s="1"/>
      <c r="J4" s="1"/>
      <c r="K4" s="1"/>
      <c r="L4" s="1"/>
      <c r="M4" s="1"/>
      <c r="N4" s="1"/>
      <c r="O4" s="1"/>
      <c r="P4" s="1"/>
      <c r="Q4" s="1"/>
      <c r="R4" s="1"/>
      <c r="S4" s="1"/>
    </row>
    <row r="5" spans="1:19">
      <c r="A5" s="1"/>
      <c r="B5" s="1"/>
      <c r="C5" s="1"/>
      <c r="D5" s="1"/>
      <c r="E5" s="1"/>
      <c r="F5" s="1"/>
      <c r="G5" s="1"/>
      <c r="H5" s="1"/>
      <c r="I5" s="1"/>
      <c r="J5" s="1"/>
      <c r="K5" s="1"/>
      <c r="L5" s="1"/>
      <c r="M5" s="1" t="s">
        <v>37</v>
      </c>
      <c r="N5" s="1"/>
      <c r="O5" s="52" t="s">
        <v>38</v>
      </c>
      <c r="P5" s="52">
        <f>M7+M27</f>
        <v>0</v>
      </c>
      <c r="Q5" s="1" t="s">
        <v>39</v>
      </c>
      <c r="R5" s="1"/>
      <c r="S5" s="1"/>
    </row>
    <row r="6" spans="1:19">
      <c r="A6" s="1"/>
      <c r="B6" s="3" t="s">
        <v>40</v>
      </c>
      <c r="C6" s="4" t="s">
        <v>41</v>
      </c>
      <c r="D6" s="4" t="s">
        <v>42</v>
      </c>
      <c r="E6" s="4" t="s">
        <v>43</v>
      </c>
      <c r="F6" s="4" t="s">
        <v>44</v>
      </c>
      <c r="G6" s="4" t="s">
        <v>45</v>
      </c>
      <c r="H6" s="4" t="s">
        <v>46</v>
      </c>
      <c r="I6" s="4" t="s">
        <v>47</v>
      </c>
      <c r="J6" s="4" t="s">
        <v>48</v>
      </c>
      <c r="K6" s="5" t="s">
        <v>49</v>
      </c>
      <c r="L6" s="1"/>
      <c r="M6" s="1"/>
      <c r="N6" s="1"/>
      <c r="O6" s="53" t="s">
        <v>50</v>
      </c>
      <c r="P6" s="53">
        <f>(SUM(M15:M17)+M20+M25)*M22</f>
        <v>0</v>
      </c>
      <c r="Q6" s="1" t="s">
        <v>39</v>
      </c>
      <c r="R6" s="1"/>
      <c r="S6" s="1"/>
    </row>
    <row r="7" spans="1:19" ht="15" thickBot="1">
      <c r="A7" s="1"/>
      <c r="B7" s="6"/>
      <c r="C7" s="1" t="s">
        <v>51</v>
      </c>
      <c r="D7" s="1">
        <v>2000</v>
      </c>
      <c r="E7" s="1">
        <v>1000</v>
      </c>
      <c r="F7" s="1">
        <v>2200</v>
      </c>
      <c r="G7" s="1">
        <v>1800</v>
      </c>
      <c r="H7" s="1">
        <v>1200</v>
      </c>
      <c r="I7" s="1">
        <v>1600</v>
      </c>
      <c r="J7" s="1">
        <v>1400</v>
      </c>
      <c r="K7" s="7">
        <v>2400</v>
      </c>
      <c r="L7" s="1"/>
      <c r="M7" s="46">
        <f>D10*D8+E10*E8+F10*F8+G10*G8+H10*H8+I10*I8+J10*J8+K10*K8</f>
        <v>0</v>
      </c>
      <c r="N7" s="1"/>
      <c r="O7" s="1"/>
      <c r="P7" s="1"/>
      <c r="Q7" s="1"/>
      <c r="R7" s="1"/>
      <c r="S7" s="1"/>
    </row>
    <row r="8" spans="1:19" ht="15" thickBot="1">
      <c r="A8" s="1"/>
      <c r="B8" s="6"/>
      <c r="C8" s="1" t="s">
        <v>52</v>
      </c>
      <c r="D8" s="1">
        <v>500</v>
      </c>
      <c r="E8" s="1">
        <v>250</v>
      </c>
      <c r="F8" s="1">
        <v>550</v>
      </c>
      <c r="G8" s="1">
        <v>450</v>
      </c>
      <c r="H8" s="1">
        <v>300</v>
      </c>
      <c r="I8" s="1">
        <v>400</v>
      </c>
      <c r="J8" s="1">
        <v>350</v>
      </c>
      <c r="K8" s="7">
        <v>600</v>
      </c>
      <c r="L8" s="1"/>
      <c r="M8" s="1"/>
      <c r="N8" s="1"/>
      <c r="O8" s="54" t="s">
        <v>53</v>
      </c>
      <c r="P8" s="55">
        <f>P6-P5</f>
        <v>0</v>
      </c>
      <c r="Q8" s="1" t="s">
        <v>39</v>
      </c>
      <c r="R8" s="1"/>
      <c r="S8" s="1"/>
    </row>
    <row r="9" spans="1:19">
      <c r="A9" s="1"/>
      <c r="B9" s="6"/>
      <c r="C9" s="1" t="s">
        <v>54</v>
      </c>
      <c r="D9" s="1">
        <v>7</v>
      </c>
      <c r="E9" s="1">
        <v>2</v>
      </c>
      <c r="F9" s="1">
        <v>7</v>
      </c>
      <c r="G9" s="1">
        <v>6</v>
      </c>
      <c r="H9" s="1">
        <v>3</v>
      </c>
      <c r="I9" s="1">
        <v>5</v>
      </c>
      <c r="J9" s="1">
        <v>4</v>
      </c>
      <c r="K9" s="7">
        <v>8</v>
      </c>
      <c r="L9" s="1"/>
      <c r="M9" s="1"/>
      <c r="N9" s="1"/>
      <c r="O9" s="1"/>
      <c r="P9" s="1"/>
      <c r="Q9" s="1"/>
      <c r="R9" s="1"/>
      <c r="S9" s="1"/>
    </row>
    <row r="10" spans="1:19">
      <c r="A10" s="1"/>
      <c r="B10" s="8"/>
      <c r="C10" s="9"/>
      <c r="D10" s="10" t="b">
        <v>0</v>
      </c>
      <c r="E10" s="10" t="b">
        <v>0</v>
      </c>
      <c r="F10" s="10" t="b">
        <v>0</v>
      </c>
      <c r="G10" s="10" t="b">
        <v>0</v>
      </c>
      <c r="H10" s="10" t="b">
        <v>0</v>
      </c>
      <c r="I10" s="10" t="b">
        <v>0</v>
      </c>
      <c r="J10" s="10" t="b">
        <v>0</v>
      </c>
      <c r="K10" s="11" t="b">
        <v>0</v>
      </c>
      <c r="L10" s="1"/>
      <c r="M10" s="1"/>
      <c r="N10" s="1"/>
      <c r="O10" s="1"/>
      <c r="P10" s="1"/>
      <c r="Q10" s="1"/>
      <c r="R10" s="1"/>
      <c r="S10" s="1"/>
    </row>
    <row r="11" spans="1:19">
      <c r="A11" s="1"/>
      <c r="B11" s="1"/>
      <c r="C11" s="1"/>
      <c r="D11" s="1"/>
      <c r="E11" s="1"/>
      <c r="F11" s="1"/>
      <c r="G11" s="1"/>
      <c r="H11" s="1"/>
      <c r="I11" s="1"/>
      <c r="J11" s="1"/>
      <c r="K11" s="1"/>
      <c r="L11" s="1"/>
      <c r="M11" s="1"/>
      <c r="N11" s="1"/>
      <c r="O11" s="1" t="s">
        <v>55</v>
      </c>
      <c r="P11" s="1">
        <f>(D10*D7/2+E10*E7/2+F10*F7/2+G10*G7/2+H10*H7/2+I10*I7/2+J10*J7/2+K10*K7/2) + (SUM(M15:M17)+M20+M25)*M22 +Bank!I4 + M7+M27</f>
        <v>0</v>
      </c>
      <c r="Q11" s="1"/>
      <c r="R11" s="1"/>
      <c r="S11" s="1"/>
    </row>
    <row r="12" spans="1:19">
      <c r="A12" s="1"/>
      <c r="B12" s="1"/>
      <c r="C12" s="1"/>
      <c r="D12" s="1"/>
      <c r="E12" s="1"/>
      <c r="F12" s="1"/>
      <c r="G12" s="1"/>
      <c r="H12" s="1"/>
      <c r="I12" s="1"/>
      <c r="J12" s="1"/>
      <c r="K12" s="1"/>
      <c r="L12" s="1"/>
      <c r="M12" s="1"/>
      <c r="N12" s="1"/>
      <c r="O12" s="1"/>
      <c r="P12" s="1"/>
      <c r="Q12" s="1"/>
      <c r="R12" s="1"/>
      <c r="S12" s="1"/>
    </row>
    <row r="13" spans="1:19">
      <c r="A13" s="1"/>
      <c r="B13" s="1"/>
      <c r="C13" s="1"/>
      <c r="D13" s="1"/>
      <c r="E13" s="1"/>
      <c r="F13" s="1"/>
      <c r="G13" s="1"/>
      <c r="H13" s="1"/>
      <c r="I13" s="1"/>
      <c r="J13" s="1"/>
      <c r="K13" s="1"/>
      <c r="L13" s="1"/>
      <c r="M13" s="1"/>
      <c r="N13" s="1"/>
      <c r="O13" s="1"/>
      <c r="P13" s="1"/>
      <c r="Q13" s="1"/>
      <c r="R13" s="1"/>
      <c r="S13" s="1"/>
    </row>
    <row r="14" spans="1:19">
      <c r="A14" s="1"/>
      <c r="B14" s="37" t="s">
        <v>56</v>
      </c>
      <c r="C14" s="38" t="s">
        <v>57</v>
      </c>
      <c r="D14" s="38" t="s">
        <v>58</v>
      </c>
      <c r="E14" s="38" t="s">
        <v>59</v>
      </c>
      <c r="F14" s="38" t="s">
        <v>60</v>
      </c>
      <c r="G14" s="38" t="s">
        <v>61</v>
      </c>
      <c r="H14" s="38" t="s">
        <v>62</v>
      </c>
      <c r="I14" s="38" t="s">
        <v>63</v>
      </c>
      <c r="J14" s="38" t="s">
        <v>64</v>
      </c>
      <c r="K14" s="39" t="s">
        <v>65</v>
      </c>
      <c r="L14" s="1"/>
      <c r="M14" s="1"/>
      <c r="N14" s="1"/>
      <c r="O14" s="1"/>
      <c r="P14" s="1"/>
      <c r="Q14" s="1"/>
      <c r="R14" s="1"/>
      <c r="S14" s="1"/>
    </row>
    <row r="15" spans="1:19">
      <c r="A15" s="1"/>
      <c r="B15" s="40"/>
      <c r="C15" s="1" t="s">
        <v>66</v>
      </c>
      <c r="D15" s="2" t="b">
        <v>0</v>
      </c>
      <c r="E15" s="2" t="b">
        <v>0</v>
      </c>
      <c r="F15" s="2" t="b">
        <v>0</v>
      </c>
      <c r="G15" s="2" t="b">
        <v>0</v>
      </c>
      <c r="H15" s="2" t="b">
        <v>0</v>
      </c>
      <c r="I15" s="2" t="b">
        <v>0</v>
      </c>
      <c r="J15" s="2" t="b">
        <v>0</v>
      </c>
      <c r="K15" s="41" t="b">
        <v>0</v>
      </c>
      <c r="L15" s="1">
        <v>200</v>
      </c>
      <c r="M15" s="47">
        <f>(IF(D15,L15)+IF(E15,L15)+IF(F15,L15)+IF(G15,L15)+IF(H15,L15)+IF(I15,L15)+IF(J15,L15)+IF(K15,L15))</f>
        <v>0</v>
      </c>
      <c r="N15" s="1"/>
      <c r="O15" s="1"/>
      <c r="P15" s="1"/>
      <c r="Q15" s="1"/>
      <c r="R15" s="1"/>
      <c r="S15" s="1"/>
    </row>
    <row r="16" spans="1:19">
      <c r="A16" s="1"/>
      <c r="B16" s="40"/>
      <c r="C16" s="1" t="s">
        <v>67</v>
      </c>
      <c r="D16" s="2" t="b">
        <v>0</v>
      </c>
      <c r="E16" s="2" t="b">
        <v>0</v>
      </c>
      <c r="F16" s="2" t="b">
        <v>0</v>
      </c>
      <c r="G16" s="2" t="b">
        <v>0</v>
      </c>
      <c r="H16" s="2" t="b">
        <v>0</v>
      </c>
      <c r="I16" s="2" t="b">
        <v>0</v>
      </c>
      <c r="J16" s="2" t="b">
        <v>0</v>
      </c>
      <c r="K16" s="41" t="b">
        <v>0</v>
      </c>
      <c r="L16" s="1">
        <v>400</v>
      </c>
      <c r="M16" s="47">
        <f t="shared" ref="M16:M17" si="0">(IF(D16,L16)+IF(E16,L16)+IF(F16,L16)+IF(G16,L16)+IF(H16,L16)+IF(I16,L16)+IF(J16,L16)+IF(K16,L16))</f>
        <v>0</v>
      </c>
      <c r="N16" s="1"/>
      <c r="O16" s="1"/>
      <c r="P16" s="1"/>
      <c r="Q16" s="1"/>
      <c r="R16" s="1"/>
      <c r="S16" s="1"/>
    </row>
    <row r="17" spans="1:19">
      <c r="A17" s="1"/>
      <c r="B17" s="42"/>
      <c r="C17" s="43" t="s">
        <v>68</v>
      </c>
      <c r="D17" s="44" t="b">
        <v>0</v>
      </c>
      <c r="E17" s="44" t="b">
        <v>0</v>
      </c>
      <c r="F17" s="44" t="b">
        <v>0</v>
      </c>
      <c r="G17" s="44" t="b">
        <v>0</v>
      </c>
      <c r="H17" s="44" t="b">
        <v>0</v>
      </c>
      <c r="I17" s="44" t="b">
        <v>0</v>
      </c>
      <c r="J17" s="44" t="b">
        <v>0</v>
      </c>
      <c r="K17" s="45" t="b">
        <v>0</v>
      </c>
      <c r="L17" s="1">
        <v>700</v>
      </c>
      <c r="M17" s="47">
        <f t="shared" si="0"/>
        <v>0</v>
      </c>
      <c r="N17" s="1"/>
      <c r="O17" s="1"/>
      <c r="P17" s="1"/>
      <c r="Q17" s="1"/>
      <c r="R17" s="1"/>
      <c r="S17" s="1"/>
    </row>
    <row r="18" spans="1:19">
      <c r="A18" s="1"/>
      <c r="B18" s="1"/>
      <c r="C18" s="1"/>
      <c r="D18" s="1"/>
      <c r="E18" s="1"/>
      <c r="F18" s="1"/>
      <c r="G18" s="1"/>
      <c r="H18" s="1"/>
      <c r="I18" s="1"/>
      <c r="J18" s="1"/>
      <c r="K18" s="1"/>
      <c r="L18" s="1"/>
      <c r="M18" s="1"/>
      <c r="N18" s="1"/>
      <c r="O18" s="1"/>
      <c r="P18" s="1"/>
      <c r="Q18" s="1"/>
      <c r="R18" s="1"/>
      <c r="S18" s="1"/>
    </row>
    <row r="19" spans="1:19">
      <c r="A19" s="1"/>
      <c r="B19" s="31" t="s">
        <v>69</v>
      </c>
      <c r="C19" s="32"/>
      <c r="D19" s="32" t="s">
        <v>70</v>
      </c>
      <c r="E19" s="32" t="s">
        <v>71</v>
      </c>
      <c r="F19" s="32" t="s">
        <v>72</v>
      </c>
      <c r="G19" s="32" t="s">
        <v>73</v>
      </c>
      <c r="H19" s="32" t="s">
        <v>74</v>
      </c>
      <c r="I19" s="32" t="s">
        <v>75</v>
      </c>
      <c r="J19" s="32" t="s">
        <v>76</v>
      </c>
      <c r="K19" s="33" t="s">
        <v>77</v>
      </c>
      <c r="L19" s="1">
        <v>800</v>
      </c>
      <c r="M19" s="1"/>
      <c r="N19" s="1"/>
      <c r="O19" s="1"/>
      <c r="P19" s="1"/>
      <c r="Q19" s="1"/>
      <c r="R19" s="1"/>
      <c r="S19" s="1"/>
    </row>
    <row r="20" spans="1:19">
      <c r="A20" s="1"/>
      <c r="B20" s="34"/>
      <c r="C20" s="35" t="s">
        <v>78</v>
      </c>
      <c r="D20" s="35">
        <v>0</v>
      </c>
      <c r="E20" s="35">
        <v>0</v>
      </c>
      <c r="F20" s="35">
        <v>0</v>
      </c>
      <c r="G20" s="35">
        <v>0</v>
      </c>
      <c r="H20" s="35">
        <v>0</v>
      </c>
      <c r="I20" s="35">
        <v>0</v>
      </c>
      <c r="J20" s="35">
        <v>0</v>
      </c>
      <c r="K20" s="36">
        <v>0</v>
      </c>
      <c r="L20" s="1">
        <v>900</v>
      </c>
      <c r="M20" s="48">
        <f>SUM(D20:K20)</f>
        <v>0</v>
      </c>
      <c r="N20" s="1"/>
      <c r="O20" s="1"/>
      <c r="P20" s="1"/>
      <c r="Q20" s="1"/>
      <c r="R20" s="1"/>
      <c r="S20" s="1"/>
    </row>
    <row r="21" spans="1:19">
      <c r="A21" s="1"/>
      <c r="B21" s="1"/>
      <c r="C21" s="1"/>
      <c r="D21" s="1"/>
      <c r="E21" s="1"/>
      <c r="F21" s="1"/>
      <c r="G21" s="1"/>
      <c r="H21" s="1"/>
      <c r="I21" s="1"/>
      <c r="J21" s="1"/>
      <c r="K21" s="1"/>
      <c r="L21" s="1">
        <v>1000</v>
      </c>
      <c r="M21" s="1"/>
      <c r="N21" s="1"/>
      <c r="O21" s="1"/>
      <c r="P21" s="1"/>
      <c r="Q21" s="1"/>
      <c r="R21" s="1"/>
      <c r="S21" s="1"/>
    </row>
    <row r="22" spans="1:19">
      <c r="A22" s="1"/>
      <c r="B22" s="21" t="s">
        <v>79</v>
      </c>
      <c r="C22" s="22" t="s">
        <v>80</v>
      </c>
      <c r="D22" s="23" t="b">
        <v>0</v>
      </c>
      <c r="E22" s="23" t="b">
        <v>0</v>
      </c>
      <c r="F22" s="23" t="b">
        <v>0</v>
      </c>
      <c r="G22" s="23" t="b">
        <v>0</v>
      </c>
      <c r="H22" s="23" t="b">
        <v>0</v>
      </c>
      <c r="I22" s="23" t="b">
        <v>0</v>
      </c>
      <c r="J22" s="23" t="b">
        <v>0</v>
      </c>
      <c r="K22" s="24" t="b">
        <v>0</v>
      </c>
      <c r="L22" s="1">
        <v>1100</v>
      </c>
      <c r="M22" s="49">
        <f>1+D22*0.1+E22*0.1+F22*0.1+G22*0.1+H22*0.1+I22*0.1+J22*0.1+K22*0.1</f>
        <v>1</v>
      </c>
      <c r="N22" s="1"/>
      <c r="O22" s="1"/>
      <c r="P22" s="1"/>
      <c r="Q22" s="1"/>
      <c r="R22" s="1"/>
      <c r="S22" s="1"/>
    </row>
    <row r="23" spans="1:19">
      <c r="A23" s="1"/>
      <c r="B23" s="1"/>
      <c r="C23" s="1"/>
      <c r="D23" s="1"/>
      <c r="E23" s="1"/>
      <c r="F23" s="1"/>
      <c r="G23" s="1"/>
      <c r="H23" s="1"/>
      <c r="I23" s="1"/>
      <c r="J23" s="1"/>
      <c r="K23" s="1"/>
      <c r="L23" s="1">
        <v>1200</v>
      </c>
      <c r="M23" s="1"/>
      <c r="N23" s="1"/>
      <c r="O23" s="1"/>
      <c r="P23" s="1"/>
      <c r="Q23" s="1"/>
      <c r="R23" s="1"/>
      <c r="S23" s="1"/>
    </row>
    <row r="24" spans="1:19">
      <c r="A24" s="1"/>
      <c r="B24" s="25" t="s">
        <v>81</v>
      </c>
      <c r="C24" s="26"/>
      <c r="D24" s="26" t="s">
        <v>82</v>
      </c>
      <c r="E24" s="26" t="s">
        <v>83</v>
      </c>
      <c r="F24" s="26" t="s">
        <v>84</v>
      </c>
      <c r="G24" s="26" t="s">
        <v>85</v>
      </c>
      <c r="H24" s="26" t="s">
        <v>86</v>
      </c>
      <c r="I24" s="26" t="s">
        <v>87</v>
      </c>
      <c r="J24" s="27" t="s">
        <v>88</v>
      </c>
      <c r="K24" s="1"/>
      <c r="L24" s="1"/>
      <c r="M24" s="1"/>
      <c r="N24" s="1"/>
      <c r="O24" s="1"/>
      <c r="P24" s="1"/>
      <c r="Q24" s="1"/>
      <c r="R24" s="1"/>
      <c r="S24" s="1"/>
    </row>
    <row r="25" spans="1:19">
      <c r="A25" s="1"/>
      <c r="B25" s="28"/>
      <c r="C25" s="29" t="s">
        <v>78</v>
      </c>
      <c r="D25" s="29">
        <v>0</v>
      </c>
      <c r="E25" s="29">
        <v>0</v>
      </c>
      <c r="F25" s="29">
        <v>0</v>
      </c>
      <c r="G25" s="29">
        <v>0</v>
      </c>
      <c r="H25" s="29">
        <v>0</v>
      </c>
      <c r="I25" s="29">
        <v>0</v>
      </c>
      <c r="J25" s="30">
        <v>0</v>
      </c>
      <c r="K25" s="1"/>
      <c r="L25" s="1">
        <v>0</v>
      </c>
      <c r="M25" s="50">
        <f>SUM(D25:J25)</f>
        <v>0</v>
      </c>
      <c r="N25" s="1"/>
      <c r="O25" s="1"/>
      <c r="P25" s="1"/>
      <c r="Q25" s="1"/>
      <c r="R25" s="1"/>
      <c r="S25" s="1"/>
    </row>
    <row r="26" spans="1:19">
      <c r="A26" s="1"/>
      <c r="B26" s="1"/>
      <c r="C26" s="1"/>
      <c r="D26" s="1"/>
      <c r="E26" s="1"/>
      <c r="F26" s="1"/>
      <c r="G26" s="1"/>
      <c r="H26" s="1"/>
      <c r="I26" s="1"/>
      <c r="J26" s="1"/>
      <c r="K26" s="1"/>
      <c r="L26" s="1">
        <v>100</v>
      </c>
      <c r="M26" s="1"/>
      <c r="N26" s="1"/>
      <c r="O26" s="1"/>
      <c r="P26" s="1"/>
      <c r="Q26" s="1"/>
      <c r="R26" s="1"/>
      <c r="S26" s="1"/>
    </row>
    <row r="27" spans="1:19">
      <c r="A27" s="1"/>
      <c r="B27" s="12" t="s">
        <v>89</v>
      </c>
      <c r="C27" s="13"/>
      <c r="D27" s="13" t="s">
        <v>90</v>
      </c>
      <c r="E27" s="13" t="s">
        <v>91</v>
      </c>
      <c r="F27" s="13" t="s">
        <v>92</v>
      </c>
      <c r="G27" s="13" t="s">
        <v>93</v>
      </c>
      <c r="H27" s="13" t="s">
        <v>94</v>
      </c>
      <c r="I27" s="13" t="s">
        <v>95</v>
      </c>
      <c r="J27" s="13" t="s">
        <v>96</v>
      </c>
      <c r="K27" s="14" t="s">
        <v>97</v>
      </c>
      <c r="L27" s="1"/>
      <c r="M27" s="51">
        <f>D29*D28+E29*E28+F29*F28+G29*G28+H29*H28+I29*I28+J29*J28+K29*K28+D32*D31+E32*E31+F32*F31+G32*G31+H32*H31+I32*I31+J32*J31+K32*K31+D34*D35+E34*E35+F34*F35+G35*G34</f>
        <v>0</v>
      </c>
      <c r="N27" s="1"/>
      <c r="O27" s="1"/>
      <c r="P27" s="1"/>
      <c r="Q27" s="1"/>
      <c r="R27" s="1"/>
      <c r="S27" s="1"/>
    </row>
    <row r="28" spans="1:19">
      <c r="A28" s="1"/>
      <c r="B28" s="15" t="s">
        <v>98</v>
      </c>
      <c r="C28" s="1"/>
      <c r="D28" s="62">
        <v>350</v>
      </c>
      <c r="E28" s="62">
        <v>700</v>
      </c>
      <c r="F28" s="62">
        <v>450</v>
      </c>
      <c r="G28" s="62">
        <v>350</v>
      </c>
      <c r="H28" s="62">
        <v>400</v>
      </c>
      <c r="I28" s="62">
        <v>450</v>
      </c>
      <c r="J28" s="62">
        <v>450</v>
      </c>
      <c r="K28" s="63">
        <v>400</v>
      </c>
      <c r="L28" s="1"/>
      <c r="M28" s="1"/>
      <c r="N28" s="1"/>
      <c r="O28" s="1"/>
      <c r="P28" s="1"/>
      <c r="Q28" s="1"/>
      <c r="R28" s="1"/>
      <c r="S28" s="1"/>
    </row>
    <row r="29" spans="1:19">
      <c r="A29" s="1"/>
      <c r="B29" s="15">
        <f>IF(D10,QUOTIENT(D9,2)+MOD(D9,2)+1)+IF(E10,QUOTIENT(E9,2)+MOD(E9,2)+1)+IF(F10,QUOTIENT(F9,2)+MOD(F9,2)+1)+IF(G10,QUOTIENT(G9,2)+MOD(G9,2)+1)+IF(H10,QUOTIENT(H9,2)+MOD(H9,2)+1)+IF(I10,QUOTIENT(I9,2)+MOD(I9,2)+1)+IF(J10,QUOTIENT(J9,2)+MOD(J9,2)+1)+IF(K10,QUOTIENT(K9,2)+MOD(K9,2)+1)</f>
        <v>0</v>
      </c>
      <c r="C29" s="1"/>
      <c r="D29" s="64" t="b">
        <v>0</v>
      </c>
      <c r="E29" s="64" t="b">
        <v>0</v>
      </c>
      <c r="F29" s="64" t="b">
        <v>0</v>
      </c>
      <c r="G29" s="64" t="b">
        <v>0</v>
      </c>
      <c r="H29" s="64" t="b">
        <v>0</v>
      </c>
      <c r="I29" s="64" t="b">
        <v>0</v>
      </c>
      <c r="J29" s="64" t="b">
        <v>0</v>
      </c>
      <c r="K29" s="65" t="b">
        <v>0</v>
      </c>
      <c r="L29" s="1"/>
      <c r="M29" s="1"/>
      <c r="N29" s="1"/>
      <c r="O29" s="1"/>
      <c r="P29" s="1"/>
      <c r="Q29" s="1"/>
      <c r="R29" s="1"/>
      <c r="S29" s="1"/>
    </row>
    <row r="30" spans="1:19">
      <c r="A30" s="1"/>
      <c r="B30" s="15"/>
      <c r="C30" s="1"/>
      <c r="D30" s="62" t="s">
        <v>99</v>
      </c>
      <c r="E30" s="62" t="s">
        <v>100</v>
      </c>
      <c r="F30" s="62" t="s">
        <v>101</v>
      </c>
      <c r="G30" s="62" t="s">
        <v>102</v>
      </c>
      <c r="H30" s="62" t="s">
        <v>103</v>
      </c>
      <c r="I30" s="62" t="s">
        <v>104</v>
      </c>
      <c r="J30" s="62" t="s">
        <v>105</v>
      </c>
      <c r="K30" s="63" t="s">
        <v>106</v>
      </c>
      <c r="L30" s="1"/>
      <c r="M30" s="1"/>
      <c r="N30" s="1"/>
      <c r="O30" s="1"/>
      <c r="P30" s="1"/>
      <c r="Q30" s="1"/>
      <c r="R30" s="1"/>
      <c r="S30" s="1"/>
    </row>
    <row r="31" spans="1:19">
      <c r="A31" s="1"/>
      <c r="B31" s="15"/>
      <c r="C31" s="1"/>
      <c r="D31" s="62">
        <v>350</v>
      </c>
      <c r="E31" s="62">
        <v>450</v>
      </c>
      <c r="F31" s="62">
        <v>500</v>
      </c>
      <c r="G31" s="62">
        <v>400</v>
      </c>
      <c r="H31" s="62">
        <v>350</v>
      </c>
      <c r="I31" s="62">
        <v>550</v>
      </c>
      <c r="J31" s="62">
        <v>600</v>
      </c>
      <c r="K31" s="63">
        <v>650</v>
      </c>
      <c r="L31" s="1"/>
      <c r="M31" s="1"/>
      <c r="N31" s="1"/>
      <c r="O31" s="1"/>
      <c r="P31" s="1"/>
      <c r="Q31" s="1"/>
      <c r="R31" s="1"/>
      <c r="S31" s="1"/>
    </row>
    <row r="32" spans="1:19">
      <c r="A32" s="1"/>
      <c r="B32" s="15"/>
      <c r="C32" s="1"/>
      <c r="D32" s="64" t="b">
        <v>0</v>
      </c>
      <c r="E32" s="64" t="b">
        <v>0</v>
      </c>
      <c r="F32" s="64" t="b">
        <v>0</v>
      </c>
      <c r="G32" s="64" t="b">
        <v>0</v>
      </c>
      <c r="H32" s="64" t="b">
        <v>0</v>
      </c>
      <c r="I32" s="64" t="b">
        <v>0</v>
      </c>
      <c r="J32" s="64" t="b">
        <v>0</v>
      </c>
      <c r="K32" s="65" t="b">
        <v>0</v>
      </c>
      <c r="L32" s="1"/>
      <c r="M32" s="1"/>
      <c r="N32" s="1"/>
      <c r="O32" s="1"/>
      <c r="P32" s="1"/>
      <c r="Q32" s="1"/>
      <c r="R32" s="1"/>
      <c r="S32" s="1"/>
    </row>
    <row r="33" spans="1:19">
      <c r="A33" s="1"/>
      <c r="B33" s="15"/>
      <c r="C33" s="1"/>
      <c r="D33" s="62" t="s">
        <v>107</v>
      </c>
      <c r="E33" s="62" t="s">
        <v>108</v>
      </c>
      <c r="F33" s="62" t="s">
        <v>109</v>
      </c>
      <c r="G33" s="62" t="s">
        <v>110</v>
      </c>
      <c r="H33" s="62"/>
      <c r="I33" s="62"/>
      <c r="J33" s="62"/>
      <c r="K33" s="63"/>
      <c r="L33" s="1"/>
      <c r="M33" s="1"/>
      <c r="N33" s="1"/>
      <c r="O33" s="1"/>
      <c r="P33" s="1"/>
      <c r="Q33" s="1"/>
      <c r="R33" s="1"/>
      <c r="S33" s="1"/>
    </row>
    <row r="34" spans="1:19">
      <c r="A34" s="1"/>
      <c r="B34" s="15"/>
      <c r="C34" s="1"/>
      <c r="D34" s="62">
        <v>450</v>
      </c>
      <c r="E34" s="62">
        <v>350</v>
      </c>
      <c r="F34" s="62">
        <v>500</v>
      </c>
      <c r="G34" s="62">
        <v>450</v>
      </c>
      <c r="H34" s="62"/>
      <c r="I34" s="62"/>
      <c r="J34" s="62"/>
      <c r="K34" s="63"/>
      <c r="L34" s="1"/>
      <c r="M34" s="1"/>
      <c r="N34" s="1"/>
      <c r="O34" s="1"/>
      <c r="P34" s="1"/>
      <c r="Q34" s="1"/>
      <c r="R34" s="1"/>
      <c r="S34" s="1"/>
    </row>
    <row r="35" spans="1:19">
      <c r="A35" s="1"/>
      <c r="B35" s="17"/>
      <c r="C35" s="18"/>
      <c r="D35" s="66" t="b">
        <v>0</v>
      </c>
      <c r="E35" s="66" t="b">
        <v>0</v>
      </c>
      <c r="F35" s="66" t="b">
        <v>0</v>
      </c>
      <c r="G35" s="66" t="b">
        <v>0</v>
      </c>
      <c r="H35" s="67"/>
      <c r="I35" s="67"/>
      <c r="J35" s="67"/>
      <c r="K35" s="68"/>
      <c r="L35" s="1"/>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row r="37" spans="1:19">
      <c r="A37" s="1"/>
      <c r="B37" s="1"/>
      <c r="C37" s="1"/>
      <c r="D37" s="1"/>
      <c r="E37" s="1"/>
      <c r="F37" s="1"/>
      <c r="G37" s="1"/>
      <c r="H37" s="1"/>
      <c r="I37" s="1"/>
      <c r="J37" s="1"/>
      <c r="K37" s="1"/>
      <c r="L37" s="1"/>
      <c r="M37" s="1"/>
      <c r="N37" s="1"/>
      <c r="O37" s="1"/>
      <c r="P37" s="1"/>
      <c r="Q37" s="1"/>
      <c r="R37" s="1"/>
      <c r="S37" s="1"/>
    </row>
    <row r="38" spans="1:19">
      <c r="A38" s="1"/>
      <c r="B38" s="1"/>
      <c r="C38" s="1"/>
      <c r="D38" s="1"/>
      <c r="E38" s="1"/>
      <c r="F38" s="1"/>
      <c r="G38" s="1"/>
      <c r="H38" s="1"/>
      <c r="I38" s="1"/>
      <c r="J38" s="1"/>
      <c r="K38" s="1"/>
      <c r="L38" s="1"/>
      <c r="M38" s="1"/>
      <c r="N38" s="1"/>
      <c r="O38" s="1"/>
      <c r="P38" s="1"/>
      <c r="Q38" s="1"/>
      <c r="R38" s="1"/>
      <c r="S38" s="1"/>
    </row>
    <row r="39" spans="1:19">
      <c r="A39" s="1"/>
      <c r="B39" s="1"/>
      <c r="C39" s="1"/>
      <c r="D39" s="1"/>
      <c r="E39" s="1"/>
      <c r="F39" s="1"/>
      <c r="G39" s="1"/>
      <c r="H39" s="1"/>
      <c r="I39" s="1"/>
      <c r="J39" s="1"/>
      <c r="K39" s="1"/>
      <c r="L39" s="1"/>
      <c r="M39" s="1"/>
      <c r="N39" s="1"/>
      <c r="O39" s="1"/>
      <c r="P39" s="1"/>
      <c r="Q39" s="1"/>
      <c r="R39" s="1"/>
      <c r="S39" s="1"/>
    </row>
  </sheetData>
  <mergeCells count="1">
    <mergeCell ref="D2:G2"/>
  </mergeCells>
  <dataValidations disablePrompts="1" count="2">
    <dataValidation type="list" allowBlank="1" showInputMessage="1" showErrorMessage="1" sqref="D20:K20" xr:uid="{55C2FFE3-A3E8-4037-AD2C-68B1CBC85199}">
      <formula1>$L$19:$L$23</formula1>
    </dataValidation>
    <dataValidation type="list" allowBlank="1" showInputMessage="1" showErrorMessage="1" sqref="D25:J25" xr:uid="{D6FF3B0F-18CA-4EAA-9C1E-1EC7FD43AA97}">
      <formula1>$L$25:$L$26</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F98E7FF3B95604B983DE384CC06D87A" ma:contentTypeVersion="12" ma:contentTypeDescription="Een nieuw document maken." ma:contentTypeScope="" ma:versionID="26d19c2b782241ffa3bb2f1fb5b26554">
  <xsd:schema xmlns:xsd="http://www.w3.org/2001/XMLSchema" xmlns:xs="http://www.w3.org/2001/XMLSchema" xmlns:p="http://schemas.microsoft.com/office/2006/metadata/properties" xmlns:ns2="3007b6bb-1933-4e97-9041-b3cdd4a6e83f" xmlns:ns3="0025fa71-4b12-4bcf-9916-4fa9674bf2b5" targetNamespace="http://schemas.microsoft.com/office/2006/metadata/properties" ma:root="true" ma:fieldsID="25e8a8d04816e34fd492338b4a218c95" ns2:_="" ns3:_="">
    <xsd:import namespace="3007b6bb-1933-4e97-9041-b3cdd4a6e83f"/>
    <xsd:import namespace="0025fa71-4b12-4bcf-9916-4fa9674bf2b5"/>
    <xsd:element name="properties">
      <xsd:complexType>
        <xsd:sequence>
          <xsd:element name="documentManagement">
            <xsd:complexType>
              <xsd:all>
                <xsd:element ref="ns2:Werkjaar" minOccurs="0"/>
                <xsd:element ref="ns2:_dlc_DocId" minOccurs="0"/>
                <xsd:element ref="ns2:_dlc_DocIdUrl" minOccurs="0"/>
                <xsd:element ref="ns2:_dlc_DocIdPersistId" minOccurs="0"/>
                <xsd:element ref="ns2:Afdeling_x0020__x002f__x0020_Gewest" minOccurs="0"/>
                <xsd:element ref="ns2:Leeftijdsgroepen" minOccurs="0"/>
                <xsd:element ref="ns2:Regio_x0027_s" minOccurs="0"/>
                <xsd:element ref="ns2:Type_x0020_document" minOccurs="0"/>
                <xsd:element ref="ns3:MediaServiceMetadata" minOccurs="0"/>
                <xsd:element ref="ns3:MediaServiceFastMetadata" minOccurs="0"/>
                <xsd:element ref="ns3:MediaServiceSearchProperties" minOccurs="0"/>
                <xsd:element ref="ns2:Archiveren" minOccurs="0"/>
                <xsd:element ref="ns3:MediaServiceObjectDetectorVersion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07b6bb-1933-4e97-9041-b3cdd4a6e83f" elementFormDefault="qualified">
    <xsd:import namespace="http://schemas.microsoft.com/office/2006/documentManagement/types"/>
    <xsd:import namespace="http://schemas.microsoft.com/office/infopath/2007/PartnerControls"/>
    <xsd:element name="Werkjaar" ma:index="8" nillable="true" ma:displayName="Werkjaar" ma:default="2024-2025" ma:format="Dropdown" ma:internalName="Werkjaar">
      <xsd:simpleType>
        <xsd:restriction base="dms:Choice">
          <xsd:enumeration value="2027-2028"/>
          <xsd:enumeration value="2026-2027"/>
          <xsd:enumeration value="2025-2026"/>
          <xsd:enumeration value="2024-2025"/>
          <xsd:enumeration value="2023-2024"/>
          <xsd:enumeration value="2022-2023"/>
          <xsd:enumeration value="2021-2022"/>
          <xsd:enumeration value="2020-2021"/>
          <xsd:enumeration value="2019-2020"/>
          <xsd:enumeration value="2018-2019"/>
          <xsd:enumeration value="2017-2018"/>
          <xsd:enumeration value="2016-2017"/>
          <xsd:enumeration value="2015-2016"/>
          <xsd:enumeration value="2014-2015"/>
          <xsd:enumeration value="2013-2014"/>
          <xsd:enumeration value="2012-2013"/>
          <xsd:enumeration value="2011-2012"/>
          <xsd:enumeration value="2010-2011"/>
          <xsd:enumeration value="Tijdloze documenten"/>
        </xsd:restriction>
      </xsd:simpleType>
    </xsd:element>
    <xsd:element name="_dlc_DocId" ma:index="9"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Afdeling_x0020__x002f__x0020_Gewest" ma:index="12" nillable="true" ma:displayName="Afdeling / Gewest" ma:internalName="Afdeling_x0020__x002F__x0020_Gewest">
      <xsd:simpleType>
        <xsd:restriction base="dms:Text">
          <xsd:maxLength value="255"/>
        </xsd:restriction>
      </xsd:simpleType>
    </xsd:element>
    <xsd:element name="Leeftijdsgroepen" ma:index="13" nillable="true" ma:displayName="Leeftijdsgroepen" ma:format="Dropdown" ma:internalName="Leeftijdsgroepen">
      <xsd:simpleType>
        <xsd:restriction base="dms:Choice">
          <xsd:enumeration value="Algemeen"/>
          <xsd:enumeration value="-9"/>
          <xsd:enumeration value="-12"/>
          <xsd:enumeration value="+12"/>
          <xsd:enumeration value="+14"/>
          <xsd:enumeration value="+16"/>
          <xsd:enumeration value="+20"/>
        </xsd:restriction>
      </xsd:simpleType>
    </xsd:element>
    <xsd:element name="Regio_x0027_s" ma:index="14" nillable="true" ma:displayName="Regio" ma:format="Dropdown" ma:internalName="Regio_x0027_s">
      <xsd:simpleType>
        <xsd:restriction base="dms:Choice">
          <xsd:enumeration value="Nationaal"/>
          <xsd:enumeration value="Antwerpen"/>
          <xsd:enumeration value="Limburg"/>
          <xsd:enumeration value="Oost-Vlaanderen"/>
          <xsd:enumeration value="Vlaams-Brabant"/>
          <xsd:enumeration value="West-Vlaanderen"/>
        </xsd:restriction>
      </xsd:simpleType>
    </xsd:element>
    <xsd:element name="Type_x0020_document" ma:index="15" nillable="true" ma:displayName="Type document" ma:format="Dropdown" ma:internalName="Type_x0020_document">
      <xsd:simpleType>
        <xsd:restriction base="dms:Choice">
          <xsd:enumeration value="Verslag"/>
          <xsd:enumeration value="Nota"/>
          <xsd:enumeration value="Document"/>
          <xsd:enumeration value="Uitnodiging"/>
          <xsd:enumeration value="Brief"/>
          <xsd:enumeration value="Voorbeeld"/>
          <xsd:enumeration value="Promotiemateriaal"/>
          <xsd:enumeration value="Blok"/>
          <xsd:enumeration value="Afdelingsscreening"/>
        </xsd:restriction>
      </xsd:simpleType>
    </xsd:element>
    <xsd:element name="Archiveren" ma:index="19" nillable="true" ma:displayName="Archiveren" ma:format="RadioButtons" ma:internalName="Archiveren">
      <xsd:simpleType>
        <xsd:restriction base="dms:Choice">
          <xsd:enumeration value="Ja"/>
          <xsd:enumeration value="Nee"/>
        </xsd:restriction>
      </xsd:simpleType>
    </xsd:element>
  </xsd:schema>
  <xsd:schema xmlns:xsd="http://www.w3.org/2001/XMLSchema" xmlns:xs="http://www.w3.org/2001/XMLSchema" xmlns:dms="http://schemas.microsoft.com/office/2006/documentManagement/types" xmlns:pc="http://schemas.microsoft.com/office/infopath/2007/PartnerControls" targetNamespace="0025fa71-4b12-4bcf-9916-4fa9674bf2b5"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rchiveren xmlns="3007b6bb-1933-4e97-9041-b3cdd4a6e83f" xsi:nil="true"/>
    <Leeftijdsgroepen xmlns="3007b6bb-1933-4e97-9041-b3cdd4a6e83f" xsi:nil="true"/>
    <Regio_x0027_s xmlns="3007b6bb-1933-4e97-9041-b3cdd4a6e83f">Vlaams-Brabant</Regio_x0027_s>
    <Afdeling_x0020__x002f__x0020_Gewest xmlns="3007b6bb-1933-4e97-9041-b3cdd4a6e83f" xsi:nil="true"/>
    <Type_x0020_document xmlns="3007b6bb-1933-4e97-9041-b3cdd4a6e83f">Document</Type_x0020_document>
    <Werkjaar xmlns="3007b6bb-1933-4e97-9041-b3cdd4a6e83f">2025-2026</Werkjaar>
    <_dlc_DocId xmlns="3007b6bb-1933-4e97-9041-b3cdd4a6e83f">6SYHFHJJPE6N-1857742470-87</_dlc_DocId>
    <_dlc_DocIdUrl xmlns="3007b6bb-1933-4e97-9041-b3cdd4a6e83f">
      <Url>https://klj.sharepoint.com/sites/KLJ/_layouts/15/DocIdRedir.aspx?ID=6SYHFHJJPE6N-1857742470-87</Url>
      <Description>6SYHFHJJPE6N-1857742470-87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274D49-0226-4009-A943-1245690E9EA2}"/>
</file>

<file path=customXml/itemProps2.xml><?xml version="1.0" encoding="utf-8"?>
<ds:datastoreItem xmlns:ds="http://schemas.openxmlformats.org/officeDocument/2006/customXml" ds:itemID="{8600F088-167C-4522-81B2-E02777DB9545}"/>
</file>

<file path=customXml/itemProps3.xml><?xml version="1.0" encoding="utf-8"?>
<ds:datastoreItem xmlns:ds="http://schemas.openxmlformats.org/officeDocument/2006/customXml" ds:itemID="{5436C646-C02A-4986-B772-1B419CCBC712}"/>
</file>

<file path=customXml/itemProps4.xml><?xml version="1.0" encoding="utf-8"?>
<ds:datastoreItem xmlns:ds="http://schemas.openxmlformats.org/officeDocument/2006/customXml" ds:itemID="{8CEFBFF9-F606-4E68-93E5-8AE8C97123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Sien Peerlinck</dc:creator>
  <cp:keywords/>
  <dc:description/>
  <cp:lastModifiedBy>Byrthe Voortmans</cp:lastModifiedBy>
  <cp:revision/>
  <dcterms:created xsi:type="dcterms:W3CDTF">2026-02-04T18:35:09Z</dcterms:created>
  <dcterms:modified xsi:type="dcterms:W3CDTF">2026-02-18T19:05:30Z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0x0101007F98E7FF3B95604B983DE384CC06D87A</vt:lpwstr>
  </property>
  <property fmtid="{D5CDD505-2E9C-101B-9397-08002B2CF9AE}" pid="3" name="_dlc_DocIdItemGuid">
    <vt:lpwstr>7a965056-3b83-4ff7-a01a-44a1b19fc44f</vt:lpwstr>
  </property>
</Properties>
</file>